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x203095\Ａ　総務課\Ｄ　財政係\３-１．一般財政・調査\F 財政状況資料集\R2\町→県\"/>
    </mc:Choice>
  </mc:AlternateContent>
  <xr:revisionPtr revIDLastSave="0" documentId="13_ncr:1_{752E7F4B-9DD3-486C-90FE-7B631C91AB53}" xr6:coauthVersionLast="43" xr6:coauthVersionMax="43" xr10:uidLastSave="{00000000-0000-0000-0000-000000000000}"/>
  <bookViews>
    <workbookView xWindow="-108" yWindow="-108" windowWidth="23256" windowHeight="12576"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BW34" i="10"/>
  <c r="BW35" i="10" s="1"/>
  <c r="BW36" i="10" s="1"/>
  <c r="BW37" i="10" s="1"/>
  <c r="BW38" i="10" s="1"/>
  <c r="BW39" i="10" s="1"/>
  <c r="BW40" i="10" s="1"/>
  <c r="BW41" i="10" s="1"/>
  <c r="BW42" i="10" s="1"/>
  <c r="BW43" i="10" s="1"/>
  <c r="C34" i="10"/>
  <c r="CO34" i="10" l="1"/>
  <c r="C35" i="10"/>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<sst xmlns="http://schemas.openxmlformats.org/spreadsheetml/2006/main" count="1112" uniqueCount="604">
  <si>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</si>
  <si>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</si>
  <si>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</si>
  <si>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</si>
  <si>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</si>
  <si>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</si>
  <si>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</si>
  <si>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</si>
  <si>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</si>
  <si>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</si>
  <si>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</si>
  <si>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</si>
  <si>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</si>
  <si>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</si>
  <si>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</si>
  <si>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</si>
  <si>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</si>
  <si>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</si>
  <si>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</si>
  <si>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</si>
  <si>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</si>
  <si>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</si>
  <si>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</si>
  <si>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</si>
  <si>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</si>
  <si>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</si>
  <si>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</si>
  <si>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</si>
  <si>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</si>
  <si>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</si>
  <si>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</si>
  <si>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</si>
  <si>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</si>
  <si>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</si>
  <si>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</si>
  <si>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</si>
  <si>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</si>
  <si>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</si>
  <si>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</si>
  <si>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</si>
  <si>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</si>
  <si>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</si>
  <si>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</si>
  <si>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</si>
  <si>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</si>
  <si>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</si>
  <si>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</si>
  <si>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</si>
  <si>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</si>
  <si>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</si>
  <si>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</si>
  <si>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</si>
  <si>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</si>
  <si>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</si>
  <si>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</si>
  <si>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</si>
  <si>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</si>
  <si>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</si>
  <si>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</si>
  <si>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</si>
  <si>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</si>
  <si>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</si>
  <si>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</si>
  <si>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</si>
  <si>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</si>
  <si>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</si>
  <si>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</si>
  <si>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</si>
  <si>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</si>
  <si>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</si>
  <si>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</si>
  <si>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</si>
  <si>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</si>
  <si>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</si>
  <si>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</si>
  <si>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</si>
  <si>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</si>
  <si>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</si>
  <si>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</si>
  <si>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</si>
  <si>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</si>
  <si>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</si>
  <si>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</si>
  <si>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</si>
  <si>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</si>
  <si>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</si>
  <si>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</si>
  <si>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</si>
  <si>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</si>
  <si>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</si>
  <si>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</si>
  <si>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</si>
  <si>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</si>
  <si>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</si>
  <si>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</si>
  <si>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</si>
  <si>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</si>
  <si>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</si>
  <si>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</si>
  <si>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</si>
  <si>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</si>
  <si>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</si>
  <si>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</si>
  <si>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</si>
  <si>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</si>
  <si>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</si>
  <si>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</si>
  <si>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</si>
  <si>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</si>
  <si>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</si>
  <si>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</si>
  <si>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</si>
  <si>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</si>
  <si>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</si>
  <si>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</si>
  <si>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</si>
  <si>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</si>
  <si>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</si>
  <si>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</si>
  <si>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</si>
  <si>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</si>
  <si>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</si>
  <si>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</si>
  <si>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</si>
  <si>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</si>
  <si>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</si>
  <si>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</si>
  <si>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</si>
  <si>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</si>
  <si>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</si>
  <si>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</si>
  <si>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</si>
  <si>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</si>
  <si>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</si>
  <si>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</si>
  <si>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</si>
  <si>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</si>
  <si>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</si>
  <si>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</si>
  <si>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</si>
  <si>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</si>
  <si>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</si>
  <si>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</si>
  <si>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</si>
  <si>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</si>
  <si>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</si>
  <si>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</si>
  <si>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</si>
  <si>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</si>
  <si>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</si>
  <si>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</si>
  <si>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</si>
  <si>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</si>
  <si>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</si>
  <si>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</si>
  <si>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</si>
  <si>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</si>
  <si>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</si>
  <si>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</si>
  <si>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</si>
  <si>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</si>
  <si>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</si>
  <si>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</si>
  <si>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</si>
  <si>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</si>
  <si>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</si>
  <si>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</si>
  <si>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</si>
  <si>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</si>
  <si>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</si>
  <si>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</si>
  <si>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</si>
  <si>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</si>
  <si>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</si>
  <si>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</si>
  <si>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</si>
  <si>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</si>
  <si>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</si>
  <si>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</si>
  <si>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</si>
  <si>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</si>
  <si>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</si>
  <si>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</si>
  <si>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</si>
  <si>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</si>
  <si>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</si>
  <si>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</si>
  <si>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</si>
  <si>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</si>
  <si>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</si>
  <si>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</si>
  <si>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</si>
  <si>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</si>
  <si>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</si>
  <si>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</si>
  <si>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</si>
  <si>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</si>
  <si>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</si>
  <si>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</si>
  <si>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</si>
  <si>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</si>
  <si>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</si>
  <si>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</si>
  <si>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</si>
  <si>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</si>
  <si>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</si>
  <si>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</si>
  <si>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</si>
  <si>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</si>
  <si>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</si>
  <si>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</si>
  <si>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</si>
  <si>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</si>
  <si>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</si>
  <si>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</si>
  <si>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</si>
  <si>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</si>
  <si>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</si>
  <si>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</si>
  <si>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</si>
  <si>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</si>
  <si>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</si>
  <si>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</si>
  <si>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</si>
  <si>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</si>
  <si>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</si>
  <si>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</si>
  <si>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</si>
  <si>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</si>
  <si>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</si>
  <si>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</si>
  <si>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</si>
  <si>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</si>
  <si>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</si>
  <si>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</si>
  <si>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</si>
  <si>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</si>
  <si>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</si>
  <si>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</si>
  <si>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</si>
  <si>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</si>
  <si>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</si>
  <si>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</si>
  <si>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</si>
  <si>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</si>
  <si>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</si>
  <si>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</si>
  <si>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</si>
  <si>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</si>
  <si>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</si>
  <si>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</si>
  <si>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</si>
  <si>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</si>
  <si>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</si>
  <si>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</si>
  <si>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</si>
  <si>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</si>
  <si>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</si>
  <si>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</si>
  <si>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</si>
  <si>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</si>
  <si>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</si>
  <si>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</si>
  <si>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</si>
  <si>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</si>
  <si>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</si>
  <si>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</si>
  <si>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</si>
  <si>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</si>
  <si>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</si>
  <si>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</si>
  <si>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</si>
  <si>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</si>
  <si>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</si>
  <si>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</si>
  <si>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</si>
  <si>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</si>
  <si>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</si>
  <si>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</si>
  <si>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</si>
  <si>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</si>
  <si>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</si>
  <si>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</si>
  <si>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</si>
  <si>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</si>
  <si>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</si>
  <si>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</si>
  <si>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</si>
  <si>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</si>
  <si>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</si>
  <si>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</si>
  <si>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</si>
  <si>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</si>
  <si>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</si>
  <si>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</si>
  <si>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</si>
  <si>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</si>
  <si>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</si>
  <si>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</si>
  <si>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</si>
  <si>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</si>
  <si>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</si>
  <si>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</si>
  <si>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</si>
  <si>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</si>
  <si>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</si>
  <si>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</si>
  <si>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</si>
  <si>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</si>
  <si>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</si>
  <si>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</si>
  <si>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</si>
  <si>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</si>
  <si>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</si>
  <si>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</si>
  <si>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</si>
  <si>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</si>
  <si>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</si>
  <si>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</si>
  <si>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</si>
  <si>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</si>
  <si>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</si>
  <si>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</si>
  <si>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</si>
  <si>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</si>
  <si>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</si>
  <si>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</si>
  <si>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</si>
  <si>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</si>
  <si>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</si>
  <si>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</si>
  <si>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</si>
  <si>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</si>
  <si>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</si>
  <si>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</si>
  <si>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</si>
  <si>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</si>
  <si>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</si>
  <si>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</si>
  <si>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</si>
  <si>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</si>
  <si>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</si>
  <si>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</si>
  <si>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</si>
  <si>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</si>
  <si>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</si>
  <si>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</si>
  <si>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</si>
  <si>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</si>
  <si>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</si>
  <si>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</si>
  <si>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</si>
  <si>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</si>
  <si>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</si>
  <si>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</si>
  <si>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</si>
  <si>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</si>
  <si>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</si>
  <si>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</si>
  <si>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</si>
  <si>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</si>
  <si>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</si>
  <si>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</si>
  <si>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</si>
  <si>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</si>
  <si>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</si>
  <si>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</si>
  <si>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</si>
  <si>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</si>
  <si>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</si>
  <si>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</si>
  <si>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</si>
  <si>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</si>
  <si>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</si>
  <si>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</si>
  <si>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</si>
  <si>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</si>
  <si>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</si>
  <si>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</si>
  <si>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</si>
  <si>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</si>
  <si>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</si>
  <si>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</si>
  <si>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</si>
  <si>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</si>
  <si>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</si>
  <si>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</si>
  <si>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</si>
  <si>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</si>
  <si>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</si>
  <si>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</si>
  <si>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</si>
  <si>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</si>
  <si>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</si>
  <si>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</si>
  <si>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</si>
  <si>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</si>
  <si>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</si>
  <si>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</si>
  <si>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</si>
  <si>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</si>
  <si>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</si>
  <si>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</si>
  <si>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</si>
  <si>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</si>
  <si>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</si>
  <si>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</si>
  <si>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</si>
  <si>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</si>
  <si>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法非適用企業</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</si>
  <si>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</si>
  <si>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</si>
  <si>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</si>
  <si>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</si>
  <si>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</si>
  <si>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</si>
  <si>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</si>
  <si>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</si>
  <si>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</si>
  <si>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</si>
  <si>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</si>
  <si>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</si>
  <si>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</si>
  <si>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</si>
  <si>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</si>
  <si>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</si>
  <si>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</si>
  <si>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</si>
  <si>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</si>
  <si>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</si>
  <si>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</si>
  <si>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</si>
  <si>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</si>
  <si>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</si>
  <si>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</si>
  <si>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</si>
  <si>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</si>
  <si>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</si>
  <si>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</si>
  <si>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</si>
  <si>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</si>
  <si>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</si>
  <si>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</si>
  <si>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</si>
  <si>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</si>
  <si>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</si>
  <si>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</si>
  <si>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</si>
  <si>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</si>
  <si>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</si>
  <si>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</si>
  <si>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</si>
  <si>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</si>
  <si>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</si>
  <si>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</si>
  <si>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</si>
  <si>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</si>
  <si>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</si>
  <si>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</si>
  <si>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</si>
  <si>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</si>
  <si>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</si>
  <si>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</si>
  <si>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</si>
  <si>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</si>
  <si>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</si>
  <si>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</si>
  <si>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</si>
  <si>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</si>
  <si>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</si>
  <si>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</si>
  <si>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</si>
  <si>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佐久穂町老人保健施設特別会計</t>
    <phoneticPr fontId="5"/>
  </si>
  <si>
    <t>-</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</si>
  <si>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</si>
  <si>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</si>
  <si>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</si>
  <si>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</si>
  <si>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</si>
  <si>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</si>
  <si>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</si>
  <si>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</si>
  <si>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</si>
  <si>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</si>
  <si>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</si>
  <si>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</si>
  <si>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</si>
  <si>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</si>
  <si>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</si>
  <si>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</si>
  <si>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</si>
  <si>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</si>
  <si>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</si>
  <si>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</si>
  <si>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</si>
  <si>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</si>
  <si>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</si>
  <si>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</si>
  <si>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</si>
  <si>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</si>
  <si>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</si>
  <si>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</si>
  <si>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</si>
  <si>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</si>
  <si>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</si>
  <si>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</si>
  <si>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</si>
  <si>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</si>
  <si>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</si>
  <si>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</si>
  <si>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</si>
  <si>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</si>
  <si>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</si>
  <si>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</si>
  <si>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</si>
  <si>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</si>
  <si>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</si>
  <si>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</si>
  <si>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</si>
  <si>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</si>
  <si>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</si>
  <si>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</si>
  <si>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</si>
  <si>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</si>
  <si>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</si>
  <si>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</si>
  <si>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</si>
  <si>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</si>
  <si>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</si>
  <si>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</si>
  <si>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</si>
  <si>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</si>
  <si>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</si>
  <si>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</si>
  <si>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</si>
  <si>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</si>
  <si>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</si>
  <si>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</si>
  <si>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</si>
  <si>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</si>
  <si>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</si>
  <si>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</si>
  <si>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</si>
  <si>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</si>
  <si>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</si>
  <si>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</si>
  <si>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</si>
  <si>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</si>
  <si>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</si>
  <si>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</si>
  <si>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</si>
  <si>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</si>
  <si>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</si>
  <si>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</si>
  <si>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</si>
  <si>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</si>
  <si>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</si>
  <si>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</si>
  <si>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</si>
  <si>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</si>
  <si>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</si>
  <si>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3.63</t>
  </si>
  <si>
    <t>▲ 6.72</t>
  </si>
  <si>
    <t>▲ 2.54</t>
  </si>
  <si>
    <t>一般会計</t>
  </si>
  <si>
    <t>佐久穂町病院事業会計</t>
  </si>
  <si>
    <t>佐久穂町国民健康保険特別会計</t>
  </si>
  <si>
    <t>佐久穂町老人保健施設特別会計</t>
  </si>
  <si>
    <t>佐久穂町住宅地造成事業特別会計</t>
  </si>
  <si>
    <t>佐久穂町介護保険特別会計</t>
  </si>
  <si>
    <t>佐久穂町簡易水道事業特別会計</t>
  </si>
  <si>
    <t>佐久穂町農業集落排水事業特別会計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</si>
  <si>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</si>
  <si>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</si>
  <si>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</si>
  <si>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</si>
  <si>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</si>
  <si>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</si>
  <si>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</si>
  <si>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</si>
  <si>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</si>
  <si>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佐久高原ケーブルビジョン</t>
    <rPh sb="0" eb="2">
      <t>サク</t>
    </rPh>
    <rPh sb="2" eb="4">
      <t>コウゲン</t>
    </rPh>
    <phoneticPr fontId="2"/>
  </si>
  <si>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</si>
  <si>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</si>
  <si>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</si>
  <si>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</si>
  <si>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</si>
  <si>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</si>
  <si>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</si>
  <si>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</si>
  <si>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</si>
  <si>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</si>
  <si>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</si>
  <si>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</si>
  <si>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</si>
  <si>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</si>
  <si>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</si>
  <si>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</si>
  <si>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</si>
  <si>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</si>
  <si>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</si>
  <si>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</si>
  <si>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子育て支援基金</t>
    <rPh sb="0" eb="2">
      <t>コソダ</t>
    </rPh>
    <rPh sb="3" eb="5">
      <t>シエン</t>
    </rPh>
    <rPh sb="5" eb="7">
      <t>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</si>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</sst>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9C37-4FE9-9BBD-1A0AC55465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67119</c:v>
                </c:pt>
                <c:pt idx="1">
                  <c:v>77139</c:v>
                </c:pt>
                <c:pt idx="2">
                  <c:v>107237</c:v>
                </c:pt>
                <c:pt idx="3">
                  <c:v>166623</c:v>
                </c:pt>
                <c:pt idx="4">
                  <c:v>97912</c:v>
                </c:pt>
              </c:numCache>
            </c:numRef>
          </c:val>
          <c:smooth val="0"/>
          <c:extLst>
            <c:ext xmlns:c16="http://schemas.microsoft.com/office/drawing/2014/chart" uri="{C3380CC4-5D6E-409C-BE32-E72D297353CC}">
              <c16:uniqueId val="{00000001-9C37-4FE9-9BBD-1A0AC55465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5.61</c:v>
                </c:pt>
                <c:pt idx="1">
                  <c:v>4.54</c:v>
                </c:pt>
                <c:pt idx="2">
                  <c:v>3.97</c:v>
                </c:pt>
                <c:pt idx="3">
                  <c:v>0.24</c:v>
                </c:pt>
                <c:pt idx="4">
                  <c:v>5.91</c:v>
                </c:pt>
              </c:numCache>
            </c:numRef>
          </c:val>
          <c:extLst>
            <c:ext xmlns:c16="http://schemas.microsoft.com/office/drawing/2014/chart" uri="{C3380CC4-5D6E-409C-BE32-E72D297353CC}">
              <c16:uniqueId val="{00000000-662B-4946-871E-A9A6FE36D7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37.49</c:v>
                </c:pt>
                <c:pt idx="1">
                  <c:v>39.61</c:v>
                </c:pt>
                <c:pt idx="2">
                  <c:v>34.22</c:v>
                </c:pt>
                <c:pt idx="3">
                  <c:v>36.22</c:v>
                </c:pt>
                <c:pt idx="4">
                  <c:v>31.7</c:v>
                </c:pt>
              </c:numCache>
            </c:numRef>
          </c:val>
          <c:extLst>
            <c:ext xmlns:c16="http://schemas.microsoft.com/office/drawing/2014/chart" uri="{C3380CC4-5D6E-409C-BE32-E72D297353CC}">
              <c16:uniqueId val="{00000001-662B-4946-871E-A9A6FE36D7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-0.39</c:v>
                </c:pt>
                <c:pt idx="1">
                  <c:v>-3.63</c:v>
                </c:pt>
                <c:pt idx="2">
                  <c:v>-6.72</c:v>
                </c:pt>
                <c:pt idx="3">
                  <c:v>-2.54</c:v>
                </c:pt>
                <c:pt idx="4">
                  <c:v>1.72</c:v>
                </c:pt>
              </c:numCache>
            </c:numRef>
          </c:val>
          <c:smooth val="0"/>
          <c:extLst>
            <c:ext xmlns:c16="http://schemas.microsoft.com/office/drawing/2014/chart" uri="{C3380CC4-5D6E-409C-BE32-E72D297353CC}">
              <c16:uniqueId val="{00000002-662B-4946-871E-A9A6FE36D7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DDFC-4EC5-A003-B3AB018B5B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FC-4EC5-A003-B3AB018B5B43}"/>
            </c:ext>
          </c:extLst>
        </c:ser>
        <c:ser>
          <c:idx val="2"/>
          <c:order val="2"/>
          <c:tx>
            <c:strRef>
              <c:f>データシート!$A$29</c:f>
              <c:strCache>
                <c:ptCount val="1"/>
                <c:pt idx="0">
                  <c:v>佐久穂町農業集落排水事業特別会計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0.04</c:v>
                </c:pt>
              </c:numCache>
            </c:numRef>
          </c:val>
          <c:extLst>
            <c:ext xmlns:c16="http://schemas.microsoft.com/office/drawing/2014/chart" uri="{C3380CC4-5D6E-409C-BE32-E72D297353CC}">
              <c16:uniqueId val="{00000002-DDFC-4EC5-A003-B3AB018B5B43}"/>
            </c:ext>
          </c:extLst>
        </c:ser>
        <c:ser>
          <c:idx val="3"/>
          <c:order val="3"/>
          <c:tx>
            <c:strRef>
              <c:f>データシート!$A$30</c:f>
              <c:strCache>
                <c:ptCount val="1"/>
                <c:pt idx="0">
                  <c:v>佐久穂町簡易水道事業特別会計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0.14000000000000001</c:v>
                </c:pt>
              </c:numCache>
            </c:numRef>
          </c:val>
          <c:extLst>
            <c:ext xmlns:c16="http://schemas.microsoft.com/office/drawing/2014/chart" uri="{C3380CC4-5D6E-409C-BE32-E72D297353CC}">
              <c16:uniqueId val="{00000003-DDFC-4EC5-A003-B3AB018B5B43}"/>
            </c:ext>
          </c:extLst>
        </c:ser>
        <c:ser>
          <c:idx val="4"/>
          <c:order val="4"/>
          <c:tx>
            <c:strRef>
              <c:f>データシート!$A$31</c:f>
              <c:strCache>
                <c:ptCount val="1"/>
                <c:pt idx="0">
                  <c:v>佐久穂町介護保険特別会計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0.55000000000000004</c:v>
                </c:pt>
                <c:pt idx="2">
                  <c:v>#N/A</c:v>
                </c:pt>
                <c:pt idx="3">
                  <c:v>0.45</c:v>
                </c:pt>
                <c:pt idx="4">
                  <c:v>#N/A</c:v>
                </c:pt>
                <c:pt idx="5">
                  <c:v>0.45</c:v>
                </c:pt>
                <c:pt idx="6">
                  <c:v>#N/A</c:v>
                </c:pt>
                <c:pt idx="7">
                  <c:v>0.46</c:v>
                </c:pt>
                <c:pt idx="8">
                  <c:v>#N/A</c:v>
                </c:pt>
                <c:pt idx="9">
                  <c:v>0.17</c:v>
                </c:pt>
              </c:numCache>
            </c:numRef>
          </c:val>
          <c:extLst>
            <c:ext xmlns:c16="http://schemas.microsoft.com/office/drawing/2014/chart" uri="{C3380CC4-5D6E-409C-BE32-E72D297353CC}">
              <c16:uniqueId val="{00000004-DDFC-4EC5-A003-B3AB018B5B43}"/>
            </c:ext>
          </c:extLst>
        </c:ser>
        <c:ser>
          <c:idx val="5"/>
          <c:order val="5"/>
          <c:tx>
            <c:strRef>
              <c:f>データシート!$A$32</c:f>
              <c:strCache>
                <c:ptCount val="1"/>
                <c:pt idx="0">
                  <c:v>佐久穂町住宅地造成事業特別会計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0.21</c:v>
                </c:pt>
                <c:pt idx="4">
                  <c:v>#N/A</c:v>
                </c:pt>
                <c:pt idx="5">
                  <c:v>0.2</c:v>
                </c:pt>
                <c:pt idx="6">
                  <c:v>#N/A</c:v>
                </c:pt>
                <c:pt idx="7">
                  <c:v>0.2</c:v>
                </c:pt>
                <c:pt idx="8">
                  <c:v>#N/A</c:v>
                </c:pt>
                <c:pt idx="9">
                  <c:v>0.18</c:v>
                </c:pt>
              </c:numCache>
            </c:numRef>
          </c:val>
          <c:extLst>
            <c:ext xmlns:c16="http://schemas.microsoft.com/office/drawing/2014/chart" uri="{C3380CC4-5D6E-409C-BE32-E72D297353CC}">
              <c16:uniqueId val="{00000005-DDFC-4EC5-A003-B3AB018B5B43}"/>
            </c:ext>
          </c:extLst>
        </c:ser>
        <c:ser>
          <c:idx val="6"/>
          <c:order val="6"/>
          <c:tx>
            <c:strRef>
              <c:f>データシート!$A$33</c:f>
              <c:strCache>
                <c:ptCount val="1"/>
                <c:pt idx="0">
                  <c:v>佐久穂町老人保健施設特別会計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0.17</c:v>
                </c:pt>
                <c:pt idx="6">
                  <c:v>#N/A</c:v>
                </c:pt>
                <c:pt idx="7">
                  <c:v>0.26</c:v>
                </c:pt>
                <c:pt idx="8">
                  <c:v>#N/A</c:v>
                </c:pt>
                <c:pt idx="9">
                  <c:v>0.41</c:v>
                </c:pt>
              </c:numCache>
            </c:numRef>
          </c:val>
          <c:extLst>
            <c:ext xmlns:c16="http://schemas.microsoft.com/office/drawing/2014/chart" uri="{C3380CC4-5D6E-409C-BE32-E72D297353CC}">
              <c16:uniqueId val="{00000006-DDFC-4EC5-A003-B3AB018B5B43}"/>
            </c:ext>
          </c:extLst>
        </c:ser>
        <c:ser>
          <c:idx val="7"/>
          <c:order val="7"/>
          <c:tx>
            <c:strRef>
              <c:f>データシート!$A$34</c:f>
              <c:strCache>
                <c:ptCount val="1"/>
                <c:pt idx="0">
                  <c:v>佐久穂町国民健康保険特別会計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0.05</c:v>
                </c:pt>
                <c:pt idx="2">
                  <c:v>#N/A</c:v>
                </c:pt>
                <c:pt idx="3">
                  <c:v>0.02</c:v>
                </c:pt>
                <c:pt idx="4">
                  <c:v>#N/A</c:v>
                </c:pt>
                <c:pt idx="5">
                  <c:v>0</c:v>
                </c:pt>
                <c:pt idx="6">
                  <c:v>#N/A</c:v>
                </c:pt>
                <c:pt idx="7">
                  <c:v>0.28000000000000003</c:v>
                </c:pt>
                <c:pt idx="8">
                  <c:v>#N/A</c:v>
                </c:pt>
                <c:pt idx="9">
                  <c:v>0.72</c:v>
                </c:pt>
              </c:numCache>
            </c:numRef>
          </c:val>
          <c:extLst>
            <c:ext xmlns:c16="http://schemas.microsoft.com/office/drawing/2014/chart" uri="{C3380CC4-5D6E-409C-BE32-E72D297353CC}">
              <c16:uniqueId val="{00000007-DDFC-4EC5-A003-B3AB018B5B43}"/>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4.42</c:v>
                </c:pt>
                <c:pt idx="2">
                  <c:v>#N/A</c:v>
                </c:pt>
                <c:pt idx="3">
                  <c:v>2.82</c:v>
                </c:pt>
                <c:pt idx="4">
                  <c:v>#N/A</c:v>
                </c:pt>
                <c:pt idx="5">
                  <c:v>2.06</c:v>
                </c:pt>
                <c:pt idx="6">
                  <c:v>#N/A</c:v>
                </c:pt>
                <c:pt idx="7">
                  <c:v>1.94</c:v>
                </c:pt>
                <c:pt idx="8">
                  <c:v>#N/A</c:v>
                </c:pt>
                <c:pt idx="9">
                  <c:v>1.33</c:v>
                </c:pt>
              </c:numCache>
            </c:numRef>
          </c:val>
          <c:extLst>
            <c:ext xmlns:c16="http://schemas.microsoft.com/office/drawing/2014/chart" uri="{C3380CC4-5D6E-409C-BE32-E72D297353CC}">
              <c16:uniqueId val="{00000008-DDFC-4EC5-A003-B3AB018B5B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5.61</c:v>
                </c:pt>
                <c:pt idx="2">
                  <c:v>#N/A</c:v>
                </c:pt>
                <c:pt idx="3">
                  <c:v>4.54</c:v>
                </c:pt>
                <c:pt idx="4">
                  <c:v>#N/A</c:v>
                </c:pt>
                <c:pt idx="5">
                  <c:v>3.96</c:v>
                </c:pt>
                <c:pt idx="6">
                  <c:v>#N/A</c:v>
                </c:pt>
                <c:pt idx="7">
                  <c:v>0.24</c:v>
                </c:pt>
                <c:pt idx="8">
                  <c:v>#N/A</c:v>
                </c:pt>
                <c:pt idx="9">
                  <c:v>8.7799999999999994</c:v>
                </c:pt>
              </c:numCache>
            </c:numRef>
          </c:val>
          <c:extLst>
            <c:ext xmlns:c16="http://schemas.microsoft.com/office/drawing/2014/chart" uri="{C3380CC4-5D6E-409C-BE32-E72D297353CC}">
              <c16:uniqueId val="{00000009-DDFC-4EC5-A003-B3AB018B5B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1568</c:v>
                </c:pt>
                <c:pt idx="5">
                  <c:v>1477</c:v>
                </c:pt>
                <c:pt idx="8">
                  <c:v>1418</c:v>
                </c:pt>
                <c:pt idx="11">
                  <c:v>1363</c:v>
                </c:pt>
                <c:pt idx="14">
                  <c:v>1253</c:v>
                </c:pt>
              </c:numCache>
            </c:numRef>
          </c:val>
          <c:extLst>
            <c:ext xmlns:c16="http://schemas.microsoft.com/office/drawing/2014/chart" uri="{C3380CC4-5D6E-409C-BE32-E72D297353CC}">
              <c16:uniqueId val="{00000000-5493-4493-8B08-529E52C532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93-4493-8B08-529E52C532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93-4493-8B08-529E52C532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538</c:v>
                </c:pt>
                <c:pt idx="3">
                  <c:v>629</c:v>
                </c:pt>
                <c:pt idx="6">
                  <c:v>621</c:v>
                </c:pt>
                <c:pt idx="9">
                  <c:v>613</c:v>
                </c:pt>
                <c:pt idx="12">
                  <c:v>612</c:v>
                </c:pt>
              </c:numCache>
            </c:numRef>
          </c:val>
          <c:extLst>
            <c:ext xmlns:c16="http://schemas.microsoft.com/office/drawing/2014/chart" uri="{C3380CC4-5D6E-409C-BE32-E72D297353CC}">
              <c16:uniqueId val="{00000003-5493-4493-8B08-529E52C532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c:v>
                </c:pt>
                <c:pt idx="3">
                  <c:v>145</c:v>
                </c:pt>
                <c:pt idx="6">
                  <c:v>142</c:v>
                </c:pt>
                <c:pt idx="9">
                  <c:v>148</c:v>
                </c:pt>
                <c:pt idx="12">
                  <c:v>147</c:v>
                </c:pt>
              </c:numCache>
            </c:numRef>
          </c:val>
          <c:extLst>
            <c:ext xmlns:c16="http://schemas.microsoft.com/office/drawing/2014/chart" uri="{C3380CC4-5D6E-409C-BE32-E72D297353CC}">
              <c16:uniqueId val="{00000004-5493-4493-8B08-529E52C532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93-4493-8B08-529E52C532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93-4493-8B08-529E52C532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1364</c:v>
                </c:pt>
                <c:pt idx="3">
                  <c:v>1173</c:v>
                </c:pt>
                <c:pt idx="6">
                  <c:v>1113</c:v>
                </c:pt>
                <c:pt idx="9">
                  <c:v>1074</c:v>
                </c:pt>
                <c:pt idx="12">
                  <c:v>950</c:v>
                </c:pt>
              </c:numCache>
            </c:numRef>
          </c:val>
          <c:extLst>
            <c:ext xmlns:c16="http://schemas.microsoft.com/office/drawing/2014/chart" uri="{C3380CC4-5D6E-409C-BE32-E72D297353CC}">
              <c16:uniqueId val="{00000007-5493-4493-8B08-529E52C532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479</c:v>
                </c:pt>
                <c:pt idx="2">
                  <c:v>#N/A</c:v>
                </c:pt>
                <c:pt idx="3">
                  <c:v>#N/A</c:v>
                </c:pt>
                <c:pt idx="4">
                  <c:v>470</c:v>
                </c:pt>
                <c:pt idx="5">
                  <c:v>#N/A</c:v>
                </c:pt>
                <c:pt idx="6">
                  <c:v>#N/A</c:v>
                </c:pt>
                <c:pt idx="7">
                  <c:v>458</c:v>
                </c:pt>
                <c:pt idx="8">
                  <c:v>#N/A</c:v>
                </c:pt>
                <c:pt idx="9">
                  <c:v>#N/A</c:v>
                </c:pt>
                <c:pt idx="10">
                  <c:v>472</c:v>
                </c:pt>
                <c:pt idx="11">
                  <c:v>#N/A</c:v>
                </c:pt>
                <c:pt idx="12">
                  <c:v>#N/A</c:v>
                </c:pt>
                <c:pt idx="13">
                  <c:v>456</c:v>
                </c:pt>
                <c:pt idx="14">
                  <c:v>#N/A</c:v>
                </c:pt>
              </c:numCache>
            </c:numRef>
          </c:val>
          <c:smooth val="0"/>
          <c:extLst>
            <c:ext xmlns:c16="http://schemas.microsoft.com/office/drawing/2014/chart" uri="{C3380CC4-5D6E-409C-BE32-E72D297353CC}">
              <c16:uniqueId val="{00000008-5493-4493-8B08-529E52C532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12359</c:v>
                </c:pt>
                <c:pt idx="5">
                  <c:v>11337</c:v>
                </c:pt>
                <c:pt idx="8">
                  <c:v>10571</c:v>
                </c:pt>
                <c:pt idx="11">
                  <c:v>9938</c:v>
                </c:pt>
                <c:pt idx="14">
                  <c:v>9253</c:v>
                </c:pt>
              </c:numCache>
            </c:numRef>
          </c:val>
          <c:extLst>
            <c:ext xmlns:c16="http://schemas.microsoft.com/office/drawing/2014/chart" uri="{C3380CC4-5D6E-409C-BE32-E72D297353CC}">
              <c16:uniqueId val="{00000000-022A-44E9-B575-ED1F3C9D94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3</c:v>
                </c:pt>
                <c:pt idx="14">
                  <c:v>0</c:v>
                </c:pt>
              </c:numCache>
            </c:numRef>
          </c:val>
          <c:extLst>
            <c:ext xmlns:c16="http://schemas.microsoft.com/office/drawing/2014/chart" uri="{C3380CC4-5D6E-409C-BE32-E72D297353CC}">
              <c16:uniqueId val="{00000001-022A-44E9-B575-ED1F3C9D94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6961</c:v>
                </c:pt>
                <c:pt idx="5">
                  <c:v>7127</c:v>
                </c:pt>
                <c:pt idx="8">
                  <c:v>6701</c:v>
                </c:pt>
                <c:pt idx="11">
                  <c:v>6233</c:v>
                </c:pt>
                <c:pt idx="14">
                  <c:v>5806</c:v>
                </c:pt>
              </c:numCache>
            </c:numRef>
          </c:val>
          <c:extLst>
            <c:ext xmlns:c16="http://schemas.microsoft.com/office/drawing/2014/chart" uri="{C3380CC4-5D6E-409C-BE32-E72D297353CC}">
              <c16:uniqueId val="{00000002-022A-44E9-B575-ED1F3C9D94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2A-44E9-B575-ED1F3C9D94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2A-44E9-B575-ED1F3C9D94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2A-44E9-B575-ED1F3C9D94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804</c:v>
                </c:pt>
                <c:pt idx="3">
                  <c:v>774</c:v>
                </c:pt>
                <c:pt idx="6">
                  <c:v>715</c:v>
                </c:pt>
                <c:pt idx="9">
                  <c:v>709</c:v>
                </c:pt>
                <c:pt idx="12">
                  <c:v>805</c:v>
                </c:pt>
              </c:numCache>
            </c:numRef>
          </c:val>
          <c:extLst>
            <c:ext xmlns:c16="http://schemas.microsoft.com/office/drawing/2014/chart" uri="{C3380CC4-5D6E-409C-BE32-E72D297353CC}">
              <c16:uniqueId val="{00000006-022A-44E9-B575-ED1F3C9D94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6687</c:v>
                </c:pt>
                <c:pt idx="3">
                  <c:v>6217</c:v>
                </c:pt>
                <c:pt idx="6">
                  <c:v>5773</c:v>
                </c:pt>
                <c:pt idx="9">
                  <c:v>5281</c:v>
                </c:pt>
                <c:pt idx="12">
                  <c:v>4814</c:v>
                </c:pt>
              </c:numCache>
            </c:numRef>
          </c:val>
          <c:extLst>
            <c:ext xmlns:c16="http://schemas.microsoft.com/office/drawing/2014/chart" uri="{C3380CC4-5D6E-409C-BE32-E72D297353CC}">
              <c16:uniqueId val="{00000007-022A-44E9-B575-ED1F3C9D94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1377</c:v>
                </c:pt>
                <c:pt idx="3">
                  <c:v>1286</c:v>
                </c:pt>
                <c:pt idx="6">
                  <c:v>1091</c:v>
                </c:pt>
                <c:pt idx="9">
                  <c:v>983</c:v>
                </c:pt>
                <c:pt idx="12">
                  <c:v>929</c:v>
                </c:pt>
              </c:numCache>
            </c:numRef>
          </c:val>
          <c:extLst>
            <c:ext xmlns:c16="http://schemas.microsoft.com/office/drawing/2014/chart" uri="{C3380CC4-5D6E-409C-BE32-E72D297353CC}">
              <c16:uniqueId val="{00000008-022A-44E9-B575-ED1F3C9D94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2A-44E9-B575-ED1F3C9D94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6606</c:v>
                </c:pt>
                <c:pt idx="3">
                  <c:v>5698</c:v>
                </c:pt>
                <c:pt idx="6">
                  <c:v>5033</c:v>
                </c:pt>
                <c:pt idx="9">
                  <c:v>4945</c:v>
                </c:pt>
                <c:pt idx="12">
                  <c:v>4696</c:v>
                </c:pt>
              </c:numCache>
            </c:numRef>
          </c:val>
          <c:extLst>
            <c:ext xmlns:c16="http://schemas.microsoft.com/office/drawing/2014/chart" uri="{C3380CC4-5D6E-409C-BE32-E72D297353CC}">
              <c16:uniqueId val="{0000000A-022A-44E9-B575-ED1F3C9D94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2A-44E9-B575-ED1F3C9D94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1856</c:v>
                </c:pt>
                <c:pt idx="1">
                  <c:v>1923</c:v>
                </c:pt>
                <c:pt idx="2">
                  <c:v>1710</c:v>
                </c:pt>
              </c:numCache>
            </c:numRef>
          </c:val>
          <c:extLst>
            <c:ext xmlns:c16="http://schemas.microsoft.com/office/drawing/2014/chart" uri="{C3380CC4-5D6E-409C-BE32-E72D297353CC}">
              <c16:uniqueId val="{00000000-E783-4510-9D8F-3B96FAF07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622</c:v>
                </c:pt>
                <c:pt idx="1">
                  <c:v>521</c:v>
                </c:pt>
                <c:pt idx="2">
                  <c:v>374</c:v>
                </c:pt>
              </c:numCache>
            </c:numRef>
          </c:val>
          <c:extLst>
            <c:ext xmlns:c16="http://schemas.microsoft.com/office/drawing/2014/chart" uri="{C3380CC4-5D6E-409C-BE32-E72D297353CC}">
              <c16:uniqueId val="{00000001-E783-4510-9D8F-3B96FAF07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5101</c:v>
                </c:pt>
                <c:pt idx="1">
                  <c:v>4553</c:v>
                </c:pt>
                <c:pt idx="2">
                  <c:v>4295</c:v>
                </c:pt>
              </c:numCache>
            </c:numRef>
          </c:val>
          <c:extLst>
            <c:ext xmlns:c16="http://schemas.microsoft.com/office/drawing/2014/chart" uri="{C3380CC4-5D6E-409C-BE32-E72D297353CC}">
              <c16:uniqueId val="{00000002-E783-4510-9D8F-3B96FAF07D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繰上償還等を積極的に実施してきたことにより、起債残高が減少している。又、公共下水道事業については、特例措置分等の起債の償還が終了してきており、その分の組合等への負担金は減少し、併せて、交付税措置される分も減少するため、算入公債費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交付税措置の高い辺地対策事業債、防災対策事業債、災害復旧事業債、臨時財政対策債の借入により、充当可能財源等はほぼ横ばいとなっている。上記の結果として、将来負担比率は改善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財政調整基金は、令和元年東日本台風災害復旧事業及び新型コロナウイルス感染症対策事業により、約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千万円を取り崩した。また、その他特定目的基金のうち、公共施設等整備基金の取り崩しの影響で、基金全体の残高は減少傾向にある。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中部横断自動車道の八千穂高原インターチェンジ付近に「道の駅」の建設を進めていることから、今後も基金残高が減少していくことが見込まれる。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月に森林の整備に関する事業並びにその他森林・林業の促進に関する施策の推進を図るため、森林環境譲与税基金を設置した。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公共施設等整備基金については、新庁舎建設及び橋梁長寿命化事業等により取り崩しており、残高が減少してきている。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億円取り崩ししたため令和２年度も減少している。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子育て支援基金については、子育て世代の経済的負担を軽減するとともに、児童の健全な成長を図ることを目的として、基金の積立を予定している。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「道の駅」の建設の際に公共施設等整備基金の取り崩しを予定しているため、残高は大幅に減少する見込み。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財政調整基金残高は、令和元年東日本台風災害復旧事業及び新型コロナウイルス感染症対策事業により、令和２年度は約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財政調整基金の規模については、標準財政規模の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分の１を目安としています。今後も新型コロナウイルス感染症対策及び災害等不測の事態に備え、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臨時財政対策債の翌年度一括償還のための財源として毎年取り崩している。令和２年度は約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人口の減少や高い高齢化率に加え、町内に中心となる産業がないこと等により財政基盤が弱く類似団体平均</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事務事業評価シートを活用して、業務の改善や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年度と比較して、人件費が増加したなどの影響により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ポイント悪化し、類似団体平均を大きく上回っている。人件費の削減や、</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サイクルに基づき全ての事務事業を点検・見直しし、経常経費の削減に努める。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130387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4674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62</xdr:row>
      <xdr:rowOff>116840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7326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365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全国平均、県平均に比べ高くなっているのは、人件費が要因である。人件費については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合併後集中改革プラン等に基づき職員数を減員してきたが、他の団体と比較してまだ職員数が多いことが要因と考えられる。また、保健予防及び子育て支援サービスを充実させるため、会計年度任用職員を多く採用していることも要因と考えられる。さらに、</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は令和元年東日本台風災害の復旧事業の影響により人件費が大きく増額となった。今後、働き方改革の影響により人件費は増加傾向にあるが、会計年度任用職員が継続任用になるようであれば、できるだけ包括委託などの外部委託に移行するなど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659</xdr:rowOff>
    </xdr:from>
    <xdr:to>
      <xdr:col>23</xdr:col>
      <xdr:colOff>133350</xdr:colOff>
      <xdr:row>83</xdr:row>
      <xdr:rowOff>149718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1009"/>
          <a:ext cx="838200" cy="1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140443</xdr:rowOff>
    </xdr:from>
    <xdr:to>
      <xdr:col>19</xdr:col>
      <xdr:colOff>133350</xdr:colOff>
      <xdr:row>83</xdr:row>
      <xdr:rowOff>659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99343"/>
          <a:ext cx="889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100524</xdr:rowOff>
    </xdr:from>
    <xdr:to>
      <xdr:col>15</xdr:col>
      <xdr:colOff>82550</xdr:colOff>
      <xdr:row>82</xdr:row>
      <xdr:rowOff>140443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59424"/>
          <a:ext cx="889000" cy="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100524</xdr:rowOff>
    </xdr:from>
    <xdr:to>
      <xdr:col>11</xdr:col>
      <xdr:colOff>31750</xdr:colOff>
      <xdr:row>82</xdr:row>
      <xdr:rowOff>136268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59424"/>
          <a:ext cx="889000" cy="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98918</xdr:rowOff>
    </xdr:from>
    <xdr:to>
      <xdr:col>23</xdr:col>
      <xdr:colOff>184150</xdr:colOff>
      <xdr:row>84</xdr:row>
      <xdr:rowOff>29068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70995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121309</xdr:rowOff>
    </xdr:from>
    <xdr:to>
      <xdr:col>19</xdr:col>
      <xdr:colOff>184150</xdr:colOff>
      <xdr:row>83</xdr:row>
      <xdr:rowOff>51459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36236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6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89643</xdr:rowOff>
    </xdr:from>
    <xdr:to>
      <xdr:col>15</xdr:col>
      <xdr:colOff>133350</xdr:colOff>
      <xdr:row>83</xdr:row>
      <xdr:rowOff>19793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4570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49724</xdr:rowOff>
    </xdr:from>
    <xdr:to>
      <xdr:col>11</xdr:col>
      <xdr:colOff>82550</xdr:colOff>
      <xdr:row>82</xdr:row>
      <xdr:rowOff>151324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136101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85468</xdr:rowOff>
    </xdr:from>
    <xdr:to>
      <xdr:col>7</xdr:col>
      <xdr:colOff>31750</xdr:colOff>
      <xdr:row>83</xdr:row>
      <xdr:rowOff>15618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職員数は、抑制しているものの、指数算定に影響を与える階層の職員の増加で指数があまり下がらない要因と思われ、類似団体平均とほぼ同じ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318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7761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1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138995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a:t>
          </a:r>
          <a:r>
            <a:rPr kumimoji="1" lang="en-US" altLang="ja-JP" sz="1300">
              <a:latin typeface="ＭＳ Ｐゴシック" panose="020B0600070205080204" pitchFamily="50" charset="-128"/>
              <a:ea typeface="ＭＳ Ｐゴシック" panose="020B0600070205080204" pitchFamily="50" charset="-128"/>
            </a:rPr>
            <a:t>12.83</a:t>
          </a:r>
          <a:r>
            <a:rPr kumimoji="1" lang="ja-JP" altLang="en-US" sz="1300">
              <a:latin typeface="ＭＳ Ｐゴシック" panose="020B0600070205080204" pitchFamily="50" charset="-128"/>
              <a:ea typeface="ＭＳ Ｐゴシック" panose="020B0600070205080204" pitchFamily="50" charset="-128"/>
            </a:rPr>
            <a:t>人で、類似団体平均より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人上回っている。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88114</xdr:rowOff>
    </xdr:from>
    <xdr:to>
      <xdr:col>81</xdr:col>
      <xdr:colOff>44450</xdr:colOff>
      <xdr:row>62</xdr:row>
      <xdr:rowOff>122586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7180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65133</xdr:rowOff>
    </xdr:from>
    <xdr:to>
      <xdr:col>77</xdr:col>
      <xdr:colOff>44450</xdr:colOff>
      <xdr:row>62</xdr:row>
      <xdr:rowOff>122586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9503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65133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6630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61685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6630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37314</xdr:rowOff>
    </xdr:from>
    <xdr:to>
      <xdr:col>81</xdr:col>
      <xdr:colOff>95250</xdr:colOff>
      <xdr:row>62</xdr:row>
      <xdr:rowOff>138914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9391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71786</xdr:rowOff>
    </xdr:from>
    <xdr:to>
      <xdr:col>77</xdr:col>
      <xdr:colOff>95250</xdr:colOff>
      <xdr:row>63</xdr:row>
      <xdr:rowOff>1936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158163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8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14333</xdr:rowOff>
    </xdr:from>
    <xdr:to>
      <xdr:col>73</xdr:col>
      <xdr:colOff>44450</xdr:colOff>
      <xdr:row>62</xdr:row>
      <xdr:rowOff>115933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71983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10885</xdr:rowOff>
    </xdr:from>
    <xdr:to>
      <xdr:col>64</xdr:col>
      <xdr:colOff>152400</xdr:colOff>
      <xdr:row>62</xdr:row>
      <xdr:rowOff>112485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97262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類似団体平均を大きく上回っている。地方債の元利償還金は減少傾向にあるが、一部事務組合に対する準元利償還金が増加傾向にあることが要因となっている。今後は「道の駅」整備事業のための起債発行を予定しており、さらに実質公債費比率が悪化する可能性があるため、算入公債費の額が高い起債の充当や原則借入額が償還額を上回ることのないよう計画的に発行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81945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70455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161472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8471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で、類似団体平均より大きく下回っている。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となっている。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7801</xdr:rowOff>
    </xdr:from>
    <xdr:to>
      <xdr:col>82</xdr:col>
      <xdr:colOff>107950</xdr:colOff>
      <xdr:row>15</xdr:row>
      <xdr:rowOff>66584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795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66584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730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107406</xdr:rowOff>
    </xdr:from>
    <xdr:to>
      <xdr:col>73</xdr:col>
      <xdr:colOff>180975</xdr:colOff>
      <xdr:row>15</xdr:row>
      <xdr:rowOff>1270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077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87812</xdr:rowOff>
    </xdr:from>
    <xdr:to>
      <xdr:col>69</xdr:col>
      <xdr:colOff>92075</xdr:colOff>
      <xdr:row>14</xdr:row>
      <xdr:rowOff>107406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81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128451</xdr:rowOff>
    </xdr:from>
    <xdr:to>
      <xdr:col>82</xdr:col>
      <xdr:colOff>158750</xdr:colOff>
      <xdr:row>15</xdr:row>
      <xdr:rowOff>58601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144978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15784</xdr:rowOff>
    </xdr:from>
    <xdr:to>
      <xdr:col>78</xdr:col>
      <xdr:colOff>120650</xdr:colOff>
      <xdr:row>15</xdr:row>
      <xdr:rowOff>117384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127561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56606</xdr:rowOff>
    </xdr:from>
    <xdr:to>
      <xdr:col>69</xdr:col>
      <xdr:colOff>142875</xdr:colOff>
      <xdr:row>14</xdr:row>
      <xdr:rowOff>158206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168383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37012</xdr:rowOff>
    </xdr:from>
    <xdr:to>
      <xdr:col>65</xdr:col>
      <xdr:colOff>53975</xdr:colOff>
      <xdr:row>14</xdr:row>
      <xdr:rowOff>138612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148789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ポイント下回っているが、障害者福祉サービス給付費の増により増加傾向にある。今後も同程度あるいは増加していくことが見込まれるが、適正給付に努めていく。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20865</xdr:rowOff>
    </xdr:from>
    <xdr:to>
      <xdr:col>24</xdr:col>
      <xdr:colOff>25400</xdr:colOff>
      <xdr:row>53</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077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40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4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141515</xdr:rowOff>
    </xdr:from>
    <xdr:to>
      <xdr:col>24</xdr:col>
      <xdr:colOff>76200</xdr:colOff>
      <xdr:row>53</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50092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高い。これは、繰出金が要因であり、公共下水道事業に係る繰出金が大きいのが影響している。また、給付費増により介護保険特別会計、後期高齢者医療特別会計等への繰出金が増加しているのも要因のひと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61</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541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61</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16672"/>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116115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16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116115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18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16328</xdr:rowOff>
    </xdr:from>
    <xdr:to>
      <xdr:col>82</xdr:col>
      <xdr:colOff>158750</xdr:colOff>
      <xdr:row>60</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96355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62593</xdr:rowOff>
    </xdr:from>
    <xdr:to>
      <xdr:col>78</xdr:col>
      <xdr:colOff>120650</xdr:colOff>
      <xdr:row>61</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148970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60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ポイント下回っている。今後は農業振興・産業振興のための補助金が増えることが見込まれるため、事務事業を点検・見直しし、補助費等の適正化に努めていく。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58420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1627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58420</xdr:rowOff>
    </xdr:from>
    <xdr:to>
      <xdr:col>78</xdr:col>
      <xdr:colOff>69850</xdr:colOff>
      <xdr:row>34</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162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64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34</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7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xdr:rowOff>
    </xdr:from>
    <xdr:to>
      <xdr:col>78</xdr:col>
      <xdr:colOff>120650</xdr:colOff>
      <xdr:row>33</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119397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3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167640</xdr:rowOff>
    </xdr:from>
    <xdr:to>
      <xdr:col>74</xdr:col>
      <xdr:colOff>31750</xdr:colOff>
      <xdr:row>34</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107967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道の駅」整備事業のための起債発行を予定しており、今後も類似団体より高い数値で推移していくものと見込んでいる。ただし、借入にあたっては、交付税措置の高い起債の借入や、原則借入額が償還額を上回ることのないよう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79</xdr:row>
      <xdr:rowOff>106426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832588"/>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79</xdr:row>
      <xdr:rowOff>83565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1838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83565</xdr:rowOff>
    </xdr:from>
    <xdr:to>
      <xdr:col>19</xdr:col>
      <xdr:colOff>187325</xdr:colOff>
      <xdr:row>79</xdr:row>
      <xdr:rowOff>147574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281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147574</xdr:rowOff>
    </xdr:from>
    <xdr:to>
      <xdr:col>15</xdr:col>
      <xdr:colOff>98425</xdr:colOff>
      <xdr:row>80</xdr:row>
      <xdr:rowOff>17272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17272</xdr:rowOff>
    </xdr:from>
    <xdr:to>
      <xdr:col>11</xdr:col>
      <xdr:colOff>9525</xdr:colOff>
      <xdr:row>80</xdr:row>
      <xdr:rowOff>131572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73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60198</xdr:rowOff>
    </xdr:from>
    <xdr:to>
      <xdr:col>11</xdr:col>
      <xdr:colOff>60325</xdr:colOff>
      <xdr:row>77</xdr:row>
      <xdr:rowOff>161798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96774</xdr:rowOff>
    </xdr:from>
    <xdr:to>
      <xdr:col>15</xdr:col>
      <xdr:colOff>149225</xdr:colOff>
      <xdr:row>80</xdr:row>
      <xdr:rowOff>26924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11701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137922</xdr:rowOff>
    </xdr:from>
    <xdr:to>
      <xdr:col>11</xdr:col>
      <xdr:colOff>60325</xdr:colOff>
      <xdr:row>80</xdr:row>
      <xdr:rowOff>68072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52849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80772</xdr:rowOff>
    </xdr:from>
    <xdr:to>
      <xdr:col>6</xdr:col>
      <xdr:colOff>171450</xdr:colOff>
      <xdr:row>81</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167149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経年変化を見ると、扶助費においては横ばい傾向、人件費、補助費等については悪化の傾向にある。その他に係る経常収支比率については繰出金の増額が主な要因であると考えられるため、独立採算の原則に立ち返った料金の値上げによる健全化を図ることなどによ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96520</xdr:rowOff>
    </xdr:from>
    <xdr:to>
      <xdr:col>82</xdr:col>
      <xdr:colOff>107950</xdr:colOff>
      <xdr:row>81</xdr:row>
      <xdr:rowOff>50800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95527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11447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96520</xdr:rowOff>
    </xdr:from>
    <xdr:to>
      <xdr:col>82</xdr:col>
      <xdr:colOff>196850</xdr:colOff>
      <xdr:row>75</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955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119380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4196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86377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76</xdr:row>
      <xdr:rowOff>111761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9590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73660</xdr:rowOff>
    </xdr:from>
    <xdr:to>
      <xdr:col>73</xdr:col>
      <xdr:colOff>180975</xdr:colOff>
      <xdr:row>75</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32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75</xdr:row>
      <xdr:rowOff>73660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7647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91439</xdr:rowOff>
    </xdr:from>
    <xdr:to>
      <xdr:col>69</xdr:col>
      <xdr:colOff>142875</xdr:colOff>
      <xdr:row>78</xdr:row>
      <xdr:rowOff>21589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85107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22860</xdr:rowOff>
    </xdr:from>
    <xdr:to>
      <xdr:col>69</xdr:col>
      <xdr:colOff>142875</xdr:colOff>
      <xdr:row>75</xdr:row>
      <xdr:rowOff>124460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134637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26670</xdr:rowOff>
    </xdr:from>
    <xdr:to>
      <xdr:col>65</xdr:col>
      <xdr:colOff>53975</xdr:colOff>
      <xdr:row>74</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138447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99576</xdr:rowOff>
    </xdr:from>
    <xdr:to>
      <xdr:col>29</xdr:col>
      <xdr:colOff>127000</xdr:colOff>
      <xdr:row>16</xdr:row>
      <xdr:rowOff>135976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90401"/>
          <a:ext cx="647700" cy="3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99576</xdr:rowOff>
    </xdr:from>
    <xdr:to>
      <xdr:col>26</xdr:col>
      <xdr:colOff>50800</xdr:colOff>
      <xdr:row>16</xdr:row>
      <xdr:rowOff>139680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0401"/>
          <a:ext cx="6985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139680</xdr:rowOff>
    </xdr:from>
    <xdr:to>
      <xdr:col>22</xdr:col>
      <xdr:colOff>114300</xdr:colOff>
      <xdr:row>16</xdr:row>
      <xdr:rowOff>160947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0505"/>
          <a:ext cx="6985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160947</xdr:rowOff>
    </xdr:from>
    <xdr:to>
      <xdr:col>18</xdr:col>
      <xdr:colOff>177800</xdr:colOff>
      <xdr:row>17</xdr:row>
      <xdr:rowOff>35309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1772"/>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85176</xdr:rowOff>
    </xdr:from>
    <xdr:to>
      <xdr:col>29</xdr:col>
      <xdr:colOff>177800</xdr:colOff>
      <xdr:row>17</xdr:row>
      <xdr:rowOff>15326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101703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48776</xdr:rowOff>
    </xdr:from>
    <xdr:to>
      <xdr:col>26</xdr:col>
      <xdr:colOff>101600</xdr:colOff>
      <xdr:row>16</xdr:row>
      <xdr:rowOff>150376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160553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88880</xdr:rowOff>
    </xdr:from>
    <xdr:to>
      <xdr:col>22</xdr:col>
      <xdr:colOff>165100</xdr:colOff>
      <xdr:row>17</xdr:row>
      <xdr:rowOff>19030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29207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110147</xdr:rowOff>
    </xdr:from>
    <xdr:to>
      <xdr:col>19</xdr:col>
      <xdr:colOff>38100</xdr:colOff>
      <xdr:row>17</xdr:row>
      <xdr:rowOff>40297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50474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155959</xdr:rowOff>
    </xdr:from>
    <xdr:to>
      <xdr:col>15</xdr:col>
      <xdr:colOff>101600</xdr:colOff>
      <xdr:row>17</xdr:row>
      <xdr:rowOff>86109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96286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1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228453</xdr:rowOff>
    </xdr:from>
    <xdr:to>
      <xdr:col>29</xdr:col>
      <xdr:colOff>127000</xdr:colOff>
      <xdr:row>34</xdr:row>
      <xdr:rowOff>242215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95903"/>
          <a:ext cx="647700" cy="1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228453</xdr:rowOff>
    </xdr:from>
    <xdr:to>
      <xdr:col>26</xdr:col>
      <xdr:colOff>50800</xdr:colOff>
      <xdr:row>34</xdr:row>
      <xdr:rowOff>274675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495903"/>
          <a:ext cx="698500" cy="46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270446</xdr:rowOff>
    </xdr:from>
    <xdr:to>
      <xdr:col>22</xdr:col>
      <xdr:colOff>114300</xdr:colOff>
      <xdr:row>34</xdr:row>
      <xdr:rowOff>274675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37896"/>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270378</xdr:rowOff>
    </xdr:from>
    <xdr:to>
      <xdr:col>18</xdr:col>
      <xdr:colOff>177800</xdr:colOff>
      <xdr:row>34</xdr:row>
      <xdr:rowOff>270446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37828"/>
          <a:ext cx="698500" cy="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191414</xdr:rowOff>
    </xdr:from>
    <xdr:to>
      <xdr:col>29</xdr:col>
      <xdr:colOff>177800</xdr:colOff>
      <xdr:row>34</xdr:row>
      <xdr:rowOff>293015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588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36491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177653</xdr:rowOff>
    </xdr:from>
    <xdr:to>
      <xdr:col>26</xdr:col>
      <xdr:colOff>101600</xdr:colOff>
      <xdr:row>34</xdr:row>
      <xdr:rowOff>279253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4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289430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1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223875</xdr:rowOff>
    </xdr:from>
    <xdr:to>
      <xdr:col>22</xdr:col>
      <xdr:colOff>165100</xdr:colOff>
      <xdr:row>34</xdr:row>
      <xdr:rowOff>325475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9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335652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219647</xdr:rowOff>
    </xdr:from>
    <xdr:to>
      <xdr:col>19</xdr:col>
      <xdr:colOff>38100</xdr:colOff>
      <xdr:row>34</xdr:row>
      <xdr:rowOff>321247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331424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5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219578</xdr:rowOff>
    </xdr:from>
    <xdr:to>
      <xdr:col>15</xdr:col>
      <xdr:colOff>101600</xdr:colOff>
      <xdr:row>34</xdr:row>
      <xdr:rowOff>321178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8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331355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71781</xdr:rowOff>
    </xdr:from>
    <xdr:to>
      <xdr:col>24</xdr:col>
      <xdr:colOff>63500</xdr:colOff>
      <xdr:row>35</xdr:row>
      <xdr:rowOff>59372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1081"/>
          <a:ext cx="838200" cy="1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59372</xdr:rowOff>
    </xdr:from>
    <xdr:to>
      <xdr:col>19</xdr:col>
      <xdr:colOff>177800</xdr:colOff>
      <xdr:row>35</xdr:row>
      <xdr:rowOff>128499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0122"/>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128499</xdr:rowOff>
    </xdr:from>
    <xdr:to>
      <xdr:col>15</xdr:col>
      <xdr:colOff>50800</xdr:colOff>
      <xdr:row>35</xdr:row>
      <xdr:rowOff>144843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9249"/>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144843</xdr:rowOff>
    </xdr:from>
    <xdr:to>
      <xdr:col>10</xdr:col>
      <xdr:colOff>114300</xdr:colOff>
      <xdr:row>36</xdr:row>
      <xdr:rowOff>7912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5593"/>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20981</xdr:rowOff>
    </xdr:from>
    <xdr:to>
      <xdr:col>24</xdr:col>
      <xdr:colOff>114300</xdr:colOff>
      <xdr:row>34</xdr:row>
      <xdr:rowOff>122581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43858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8572</xdr:rowOff>
    </xdr:from>
    <xdr:to>
      <xdr:col>20</xdr:col>
      <xdr:colOff>38100</xdr:colOff>
      <xdr:row>35</xdr:row>
      <xdr:rowOff>110172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126699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77699</xdr:rowOff>
    </xdr:from>
    <xdr:to>
      <xdr:col>15</xdr:col>
      <xdr:colOff>101600</xdr:colOff>
      <xdr:row>36</xdr:row>
      <xdr:rowOff>7849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24376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5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94043</xdr:rowOff>
    </xdr:from>
    <xdr:to>
      <xdr:col>10</xdr:col>
      <xdr:colOff>165100</xdr:colOff>
      <xdr:row>36</xdr:row>
      <xdr:rowOff>24193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40720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128562</xdr:rowOff>
    </xdr:from>
    <xdr:to>
      <xdr:col>6</xdr:col>
      <xdr:colOff>38100</xdr:colOff>
      <xdr:row>36</xdr:row>
      <xdr:rowOff>58712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75239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103389</xdr:rowOff>
    </xdr:from>
    <xdr:to>
      <xdr:col>24</xdr:col>
      <xdr:colOff>63500</xdr:colOff>
      <xdr:row>56</xdr:row>
      <xdr:rowOff>45595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33139"/>
          <a:ext cx="8382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45595</xdr:rowOff>
    </xdr:from>
    <xdr:to>
      <xdr:col>19</xdr:col>
      <xdr:colOff>177800</xdr:colOff>
      <xdr:row>56</xdr:row>
      <xdr:rowOff>63375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46795"/>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63375</xdr:rowOff>
    </xdr:from>
    <xdr:to>
      <xdr:col>15</xdr:col>
      <xdr:colOff>50800</xdr:colOff>
      <xdr:row>56</xdr:row>
      <xdr:rowOff>100724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64575"/>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41507</xdr:rowOff>
    </xdr:from>
    <xdr:to>
      <xdr:col>10</xdr:col>
      <xdr:colOff>114300</xdr:colOff>
      <xdr:row>56</xdr:row>
      <xdr:rowOff>100724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42707"/>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52589</xdr:rowOff>
    </xdr:from>
    <xdr:to>
      <xdr:col>24</xdr:col>
      <xdr:colOff>114300</xdr:colOff>
      <xdr:row>55</xdr:row>
      <xdr:rowOff>154189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75466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3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166245</xdr:rowOff>
    </xdr:from>
    <xdr:to>
      <xdr:col>20</xdr:col>
      <xdr:colOff>38100</xdr:colOff>
      <xdr:row>56</xdr:row>
      <xdr:rowOff>96395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87522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12575</xdr:rowOff>
    </xdr:from>
    <xdr:to>
      <xdr:col>15</xdr:col>
      <xdr:colOff>101600</xdr:colOff>
      <xdr:row>56</xdr:row>
      <xdr:rowOff>114175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130702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49924</xdr:rowOff>
    </xdr:from>
    <xdr:to>
      <xdr:col>10</xdr:col>
      <xdr:colOff>165100</xdr:colOff>
      <xdr:row>56</xdr:row>
      <xdr:rowOff>151524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142651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162157</xdr:rowOff>
    </xdr:from>
    <xdr:to>
      <xdr:col>6</xdr:col>
      <xdr:colOff>38100</xdr:colOff>
      <xdr:row>56</xdr:row>
      <xdr:rowOff>92307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108834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3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6517</xdr:rowOff>
    </xdr:from>
    <xdr:to>
      <xdr:col>24</xdr:col>
      <xdr:colOff>63500</xdr:colOff>
      <xdr:row>78</xdr:row>
      <xdr:rowOff>9147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79617"/>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149530</xdr:rowOff>
    </xdr:from>
    <xdr:to>
      <xdr:col>19</xdr:col>
      <xdr:colOff>177800</xdr:colOff>
      <xdr:row>78</xdr:row>
      <xdr:rowOff>9147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51180"/>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149530</xdr:rowOff>
    </xdr:from>
    <xdr:to>
      <xdr:col>15</xdr:col>
      <xdr:colOff>50800</xdr:colOff>
      <xdr:row>77</xdr:row>
      <xdr:rowOff>162948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5118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162948</xdr:rowOff>
    </xdr:from>
    <xdr:to>
      <xdr:col>10</xdr:col>
      <xdr:colOff>114300</xdr:colOff>
      <xdr:row>78</xdr:row>
      <xdr:rowOff>18679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64598"/>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127167</xdr:rowOff>
    </xdr:from>
    <xdr:to>
      <xdr:col>24</xdr:col>
      <xdr:colOff>114300</xdr:colOff>
      <xdr:row>78</xdr:row>
      <xdr:rowOff>57317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42094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129797</xdr:rowOff>
    </xdr:from>
    <xdr:to>
      <xdr:col>20</xdr:col>
      <xdr:colOff>38100</xdr:colOff>
      <xdr:row>78</xdr:row>
      <xdr:rowOff>59947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51074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98730</xdr:rowOff>
    </xdr:from>
    <xdr:to>
      <xdr:col>15</xdr:col>
      <xdr:colOff>101600</xdr:colOff>
      <xdr:row>78</xdr:row>
      <xdr:rowOff>28880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45407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112148</xdr:rowOff>
    </xdr:from>
    <xdr:to>
      <xdr:col>10</xdr:col>
      <xdr:colOff>165100</xdr:colOff>
      <xdr:row>78</xdr:row>
      <xdr:rowOff>42298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33425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139329</xdr:rowOff>
    </xdr:from>
    <xdr:to>
      <xdr:col>6</xdr:col>
      <xdr:colOff>38100</xdr:colOff>
      <xdr:row>78</xdr:row>
      <xdr:rowOff>69479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60606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3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6655</xdr:rowOff>
    </xdr:from>
    <xdr:to>
      <xdr:col>24</xdr:col>
      <xdr:colOff>63500</xdr:colOff>
      <xdr:row>98</xdr:row>
      <xdr:rowOff>50851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08755"/>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50851</xdr:rowOff>
    </xdr:from>
    <xdr:to>
      <xdr:col>19</xdr:col>
      <xdr:colOff>177800</xdr:colOff>
      <xdr:row>98</xdr:row>
      <xdr:rowOff>112534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52951"/>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112534</xdr:rowOff>
    </xdr:from>
    <xdr:to>
      <xdr:col>15</xdr:col>
      <xdr:colOff>50800</xdr:colOff>
      <xdr:row>98</xdr:row>
      <xdr:rowOff>151378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14634"/>
          <a:ext cx="889000" cy="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151378</xdr:rowOff>
    </xdr:from>
    <xdr:to>
      <xdr:col>10</xdr:col>
      <xdr:colOff>114300</xdr:colOff>
      <xdr:row>99</xdr:row>
      <xdr:rowOff>14503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53478"/>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127305</xdr:rowOff>
    </xdr:from>
    <xdr:to>
      <xdr:col>24</xdr:col>
      <xdr:colOff>114300</xdr:colOff>
      <xdr:row>98</xdr:row>
      <xdr:rowOff>57455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42232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xdr:rowOff>
    </xdr:from>
    <xdr:to>
      <xdr:col>20</xdr:col>
      <xdr:colOff>38100</xdr:colOff>
      <xdr:row>98</xdr:row>
      <xdr:rowOff>101651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92778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61734</xdr:rowOff>
    </xdr:from>
    <xdr:to>
      <xdr:col>15</xdr:col>
      <xdr:colOff>101600</xdr:colOff>
      <xdr:row>98</xdr:row>
      <xdr:rowOff>163334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154461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5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100578</xdr:rowOff>
    </xdr:from>
    <xdr:to>
      <xdr:col>10</xdr:col>
      <xdr:colOff>165100</xdr:colOff>
      <xdr:row>99</xdr:row>
      <xdr:rowOff>30728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21855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135153</xdr:rowOff>
    </xdr:from>
    <xdr:to>
      <xdr:col>6</xdr:col>
      <xdr:colOff>38100</xdr:colOff>
      <xdr:row>99</xdr:row>
      <xdr:rowOff>65303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56430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126828</xdr:rowOff>
    </xdr:from>
    <xdr:to>
      <xdr:col>55</xdr:col>
      <xdr:colOff>0</xdr:colOff>
      <xdr:row>37</xdr:row>
      <xdr:rowOff>138911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7578"/>
          <a:ext cx="838200" cy="35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138911</xdr:rowOff>
    </xdr:from>
    <xdr:to>
      <xdr:col>50</xdr:col>
      <xdr:colOff>114300</xdr:colOff>
      <xdr:row>37</xdr:row>
      <xdr:rowOff>143915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82561"/>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143915</xdr:rowOff>
    </xdr:from>
    <xdr:to>
      <xdr:col>45</xdr:col>
      <xdr:colOff>177800</xdr:colOff>
      <xdr:row>37</xdr:row>
      <xdr:rowOff>143982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87565"/>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143982</xdr:rowOff>
    </xdr:from>
    <xdr:to>
      <xdr:col>41</xdr:col>
      <xdr:colOff>50800</xdr:colOff>
      <xdr:row>37</xdr:row>
      <xdr:rowOff>165596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87632"/>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76028</xdr:rowOff>
    </xdr:from>
    <xdr:to>
      <xdr:col>55</xdr:col>
      <xdr:colOff>50800</xdr:colOff>
      <xdr:row>36</xdr:row>
      <xdr:rowOff>6178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98905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2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88111</xdr:rowOff>
    </xdr:from>
    <xdr:to>
      <xdr:col>50</xdr:col>
      <xdr:colOff>165100</xdr:colOff>
      <xdr:row>38</xdr:row>
      <xdr:rowOff>18261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9389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93115</xdr:rowOff>
    </xdr:from>
    <xdr:to>
      <xdr:col>46</xdr:col>
      <xdr:colOff>38100</xdr:colOff>
      <xdr:row>38</xdr:row>
      <xdr:rowOff>23265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14392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93182</xdr:rowOff>
    </xdr:from>
    <xdr:to>
      <xdr:col>41</xdr:col>
      <xdr:colOff>101600</xdr:colOff>
      <xdr:row>38</xdr:row>
      <xdr:rowOff>23332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114796</xdr:rowOff>
    </xdr:from>
    <xdr:to>
      <xdr:col>36</xdr:col>
      <xdr:colOff>165100</xdr:colOff>
      <xdr:row>38</xdr:row>
      <xdr:rowOff>44946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36073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5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69086</xdr:rowOff>
    </xdr:from>
    <xdr:to>
      <xdr:col>55</xdr:col>
      <xdr:colOff>0</xdr:colOff>
      <xdr:row>57</xdr:row>
      <xdr:rowOff>122026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70286"/>
          <a:ext cx="838200" cy="2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69086</xdr:rowOff>
    </xdr:from>
    <xdr:to>
      <xdr:col>50</xdr:col>
      <xdr:colOff>114300</xdr:colOff>
      <xdr:row>57</xdr:row>
      <xdr:rowOff>91573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70286"/>
          <a:ext cx="889000" cy="1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91573</xdr:rowOff>
    </xdr:from>
    <xdr:to>
      <xdr:col>45</xdr:col>
      <xdr:colOff>177800</xdr:colOff>
      <xdr:row>58</xdr:row>
      <xdr:rowOff>18414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64223"/>
          <a:ext cx="889000" cy="9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18414</xdr:rowOff>
    </xdr:from>
    <xdr:to>
      <xdr:col>41</xdr:col>
      <xdr:colOff>50800</xdr:colOff>
      <xdr:row>58</xdr:row>
      <xdr:rowOff>51137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62514"/>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71226</xdr:rowOff>
    </xdr:from>
    <xdr:to>
      <xdr:col>55</xdr:col>
      <xdr:colOff>50800</xdr:colOff>
      <xdr:row>58</xdr:row>
      <xdr:rowOff>1376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94103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18286</xdr:rowOff>
    </xdr:from>
    <xdr:to>
      <xdr:col>50</xdr:col>
      <xdr:colOff>165100</xdr:colOff>
      <xdr:row>56</xdr:row>
      <xdr:rowOff>119886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136413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40773</xdr:rowOff>
    </xdr:from>
    <xdr:to>
      <xdr:col>46</xdr:col>
      <xdr:colOff>38100</xdr:colOff>
      <xdr:row>57</xdr:row>
      <xdr:rowOff>142373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133500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90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139064</xdr:rowOff>
    </xdr:from>
    <xdr:to>
      <xdr:col>41</xdr:col>
      <xdr:colOff>101600</xdr:colOff>
      <xdr:row>58</xdr:row>
      <xdr:rowOff>69214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60341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xdr:rowOff>
    </xdr:from>
    <xdr:to>
      <xdr:col>36</xdr:col>
      <xdr:colOff>165100</xdr:colOff>
      <xdr:row>58</xdr:row>
      <xdr:rowOff>101937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93064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99009</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72109"/>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59868</xdr:rowOff>
    </xdr:from>
    <xdr:to>
      <xdr:col>41</xdr:col>
      <xdr:colOff>50800</xdr:colOff>
      <xdr:row>78</xdr:row>
      <xdr:rowOff>99009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32968"/>
          <a:ext cx="889000" cy="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48209</xdr:rowOff>
    </xdr:from>
    <xdr:to>
      <xdr:col>41</xdr:col>
      <xdr:colOff>101600</xdr:colOff>
      <xdr:row>78</xdr:row>
      <xdr:rowOff>149809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140936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9068</xdr:rowOff>
    </xdr:from>
    <xdr:to>
      <xdr:col>36</xdr:col>
      <xdr:colOff>165100</xdr:colOff>
      <xdr:row>78</xdr:row>
      <xdr:rowOff>110668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101795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7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104564</xdr:rowOff>
    </xdr:from>
    <xdr:to>
      <xdr:col>55</xdr:col>
      <xdr:colOff>0</xdr:colOff>
      <xdr:row>94</xdr:row>
      <xdr:rowOff>156113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5877964"/>
          <a:ext cx="838200" cy="3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104564</xdr:rowOff>
    </xdr:from>
    <xdr:to>
      <xdr:col>50</xdr:col>
      <xdr:colOff>114300</xdr:colOff>
      <xdr:row>95</xdr:row>
      <xdr:rowOff>31841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5877964"/>
          <a:ext cx="889000" cy="4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31841</xdr:rowOff>
    </xdr:from>
    <xdr:to>
      <xdr:col>45</xdr:col>
      <xdr:colOff>177800</xdr:colOff>
      <xdr:row>96</xdr:row>
      <xdr:rowOff>80561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319591"/>
          <a:ext cx="889000" cy="2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80561</xdr:rowOff>
    </xdr:from>
    <xdr:to>
      <xdr:col>41</xdr:col>
      <xdr:colOff>50800</xdr:colOff>
      <xdr:row>96</xdr:row>
      <xdr:rowOff>147376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39761"/>
          <a:ext cx="889000" cy="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105313</xdr:rowOff>
    </xdr:from>
    <xdr:to>
      <xdr:col>55</xdr:col>
      <xdr:colOff>50800</xdr:colOff>
      <xdr:row>95</xdr:row>
      <xdr:rowOff>35463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128190</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07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53764</xdr:rowOff>
    </xdr:from>
    <xdr:to>
      <xdr:col>50</xdr:col>
      <xdr:colOff>165100</xdr:colOff>
      <xdr:row>92</xdr:row>
      <xdr:rowOff>155364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58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441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560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152491</xdr:rowOff>
    </xdr:from>
    <xdr:to>
      <xdr:col>46</xdr:col>
      <xdr:colOff>38100</xdr:colOff>
      <xdr:row>95</xdr:row>
      <xdr:rowOff>82641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2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4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29761</xdr:rowOff>
    </xdr:from>
    <xdr:to>
      <xdr:col>41</xdr:col>
      <xdr:colOff>101600</xdr:colOff>
      <xdr:row>96</xdr:row>
      <xdr:rowOff>131361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147888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96576</xdr:rowOff>
    </xdr:from>
    <xdr:to>
      <xdr:col>36</xdr:col>
      <xdr:colOff>165100</xdr:colOff>
      <xdr:row>97</xdr:row>
      <xdr:rowOff>26726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17853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4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116717</xdr:rowOff>
    </xdr:from>
    <xdr:to>
      <xdr:col>85</xdr:col>
      <xdr:colOff>127000</xdr:colOff>
      <xdr:row>37</xdr:row>
      <xdr:rowOff>73123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288917"/>
          <a:ext cx="838200" cy="1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73123</xdr:rowOff>
    </xdr:from>
    <xdr:to>
      <xdr:col>81</xdr:col>
      <xdr:colOff>50800</xdr:colOff>
      <xdr:row>38</xdr:row>
      <xdr:rowOff>125865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16773"/>
          <a:ext cx="8890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125865</xdr:rowOff>
    </xdr:from>
    <xdr:to>
      <xdr:col>76</xdr:col>
      <xdr:colOff>114300</xdr:colOff>
      <xdr:row>38</xdr:row>
      <xdr:rowOff>129047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40965"/>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129047</xdr:rowOff>
    </xdr:from>
    <xdr:to>
      <xdr:col>71</xdr:col>
      <xdr:colOff>177800</xdr:colOff>
      <xdr:row>38</xdr:row>
      <xdr:rowOff>135640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4147"/>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65917</xdr:rowOff>
    </xdr:from>
    <xdr:to>
      <xdr:col>85</xdr:col>
      <xdr:colOff>177800</xdr:colOff>
      <xdr:row>36</xdr:row>
      <xdr:rowOff>167517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2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88794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22323</xdr:rowOff>
    </xdr:from>
    <xdr:to>
      <xdr:col>81</xdr:col>
      <xdr:colOff>101600</xdr:colOff>
      <xdr:row>37</xdr:row>
      <xdr:rowOff>123923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140450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75065</xdr:rowOff>
    </xdr:from>
    <xdr:to>
      <xdr:col>76</xdr:col>
      <xdr:colOff>165100</xdr:colOff>
      <xdr:row>39</xdr:row>
      <xdr:rowOff>5215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167792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78247</xdr:rowOff>
    </xdr:from>
    <xdr:to>
      <xdr:col>72</xdr:col>
      <xdr:colOff>38100</xdr:colOff>
      <xdr:row>39</xdr:row>
      <xdr:rowOff>8397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170974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84840</xdr:rowOff>
    </xdr:from>
    <xdr:to>
      <xdr:col>67</xdr:col>
      <xdr:colOff>101600</xdr:colOff>
      <xdr:row>39</xdr:row>
      <xdr:rowOff>14990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6117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92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31166</xdr:rowOff>
    </xdr:from>
    <xdr:to>
      <xdr:col>85</xdr:col>
      <xdr:colOff>127000</xdr:colOff>
      <xdr:row>73</xdr:row>
      <xdr:rowOff>143853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547016"/>
          <a:ext cx="8382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117551</xdr:rowOff>
    </xdr:from>
    <xdr:to>
      <xdr:col>81</xdr:col>
      <xdr:colOff>50800</xdr:colOff>
      <xdr:row>73</xdr:row>
      <xdr:rowOff>31166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461951"/>
          <a:ext cx="88900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67831</xdr:rowOff>
    </xdr:from>
    <xdr:to>
      <xdr:col>76</xdr:col>
      <xdr:colOff>114300</xdr:colOff>
      <xdr:row>72</xdr:row>
      <xdr:rowOff>117551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412231"/>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51435</xdr:rowOff>
    </xdr:from>
    <xdr:to>
      <xdr:col>71</xdr:col>
      <xdr:colOff>177800</xdr:colOff>
      <xdr:row>72</xdr:row>
      <xdr:rowOff>67831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224385"/>
          <a:ext cx="889000" cy="1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93053</xdr:rowOff>
    </xdr:from>
    <xdr:to>
      <xdr:col>85</xdr:col>
      <xdr:colOff>177800</xdr:colOff>
      <xdr:row>74</xdr:row>
      <xdr:rowOff>23203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115930</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151816</xdr:rowOff>
    </xdr:from>
    <xdr:to>
      <xdr:col>81</xdr:col>
      <xdr:colOff>101600</xdr:colOff>
      <xdr:row>73</xdr:row>
      <xdr:rowOff>81966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98493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27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66751</xdr:rowOff>
    </xdr:from>
    <xdr:to>
      <xdr:col>76</xdr:col>
      <xdr:colOff>165100</xdr:colOff>
      <xdr:row>72</xdr:row>
      <xdr:rowOff>168351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4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13428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18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17031</xdr:rowOff>
    </xdr:from>
    <xdr:to>
      <xdr:col>72</xdr:col>
      <xdr:colOff>38100</xdr:colOff>
      <xdr:row>72</xdr:row>
      <xdr:rowOff>118631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3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135158</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635</xdr:rowOff>
    </xdr:from>
    <xdr:to>
      <xdr:col>67</xdr:col>
      <xdr:colOff>101600</xdr:colOff>
      <xdr:row>71</xdr:row>
      <xdr:rowOff>102235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1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118762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19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81015</xdr:rowOff>
    </xdr:from>
    <xdr:to>
      <xdr:col>85</xdr:col>
      <xdr:colOff>127000</xdr:colOff>
      <xdr:row>98</xdr:row>
      <xdr:rowOff>134289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40215"/>
          <a:ext cx="838200" cy="39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81015</xdr:rowOff>
    </xdr:from>
    <xdr:to>
      <xdr:col>81</xdr:col>
      <xdr:colOff>50800</xdr:colOff>
      <xdr:row>96</xdr:row>
      <xdr:rowOff>124428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40215"/>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124428</xdr:rowOff>
    </xdr:from>
    <xdr:to>
      <xdr:col>76</xdr:col>
      <xdr:colOff>114300</xdr:colOff>
      <xdr:row>97</xdr:row>
      <xdr:rowOff>53736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83628"/>
          <a:ext cx="889000" cy="10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53736</xdr:rowOff>
    </xdr:from>
    <xdr:to>
      <xdr:col>71</xdr:col>
      <xdr:colOff>177800</xdr:colOff>
      <xdr:row>97</xdr:row>
      <xdr:rowOff>69433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84386"/>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83489</xdr:rowOff>
    </xdr:from>
    <xdr:to>
      <xdr:col>85</xdr:col>
      <xdr:colOff>177800</xdr:colOff>
      <xdr:row>99</xdr:row>
      <xdr:rowOff>13639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61916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30215</xdr:rowOff>
    </xdr:from>
    <xdr:to>
      <xdr:col>81</xdr:col>
      <xdr:colOff>101600</xdr:colOff>
      <xdr:row>96</xdr:row>
      <xdr:rowOff>131815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148342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73628</xdr:rowOff>
    </xdr:from>
    <xdr:to>
      <xdr:col>76</xdr:col>
      <xdr:colOff>165100</xdr:colOff>
      <xdr:row>97</xdr:row>
      <xdr:rowOff>3778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20305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2936</xdr:rowOff>
    </xdr:from>
    <xdr:to>
      <xdr:col>72</xdr:col>
      <xdr:colOff>38100</xdr:colOff>
      <xdr:row>97</xdr:row>
      <xdr:rowOff>104536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121063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18633</xdr:rowOff>
    </xdr:from>
    <xdr:to>
      <xdr:col>67</xdr:col>
      <xdr:colOff>101600</xdr:colOff>
      <xdr:row>97</xdr:row>
      <xdr:rowOff>120233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136760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23045</xdr:rowOff>
    </xdr:from>
    <xdr:to>
      <xdr:col>116</xdr:col>
      <xdr:colOff>63500</xdr:colOff>
      <xdr:row>37</xdr:row>
      <xdr:rowOff>96060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337995"/>
          <a:ext cx="838200" cy="1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96060</xdr:rowOff>
    </xdr:from>
    <xdr:to>
      <xdr:col>111</xdr:col>
      <xdr:colOff>177800</xdr:colOff>
      <xdr:row>37</xdr:row>
      <xdr:rowOff>110851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3971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110851</xdr:rowOff>
    </xdr:from>
    <xdr:to>
      <xdr:col>107</xdr:col>
      <xdr:colOff>50800</xdr:colOff>
      <xdr:row>37</xdr:row>
      <xdr:rowOff>119378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45450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119378</xdr:rowOff>
    </xdr:from>
    <xdr:to>
      <xdr:col>102</xdr:col>
      <xdr:colOff>114300</xdr:colOff>
      <xdr:row>37</xdr:row>
      <xdr:rowOff>126258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46302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143695</xdr:rowOff>
    </xdr:from>
    <xdr:to>
      <xdr:col>116</xdr:col>
      <xdr:colOff>114300</xdr:colOff>
      <xdr:row>31</xdr:row>
      <xdr:rowOff>73845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2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96722</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45260</xdr:rowOff>
    </xdr:from>
    <xdr:to>
      <xdr:col>112</xdr:col>
      <xdr:colOff>38100</xdr:colOff>
      <xdr:row>37</xdr:row>
      <xdr:rowOff>146860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163387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60051</xdr:rowOff>
    </xdr:from>
    <xdr:to>
      <xdr:col>107</xdr:col>
      <xdr:colOff>101600</xdr:colOff>
      <xdr:row>37</xdr:row>
      <xdr:rowOff>161651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6728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68578</xdr:rowOff>
    </xdr:from>
    <xdr:to>
      <xdr:col>102</xdr:col>
      <xdr:colOff>165100</xdr:colOff>
      <xdr:row>37</xdr:row>
      <xdr:rowOff>170177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12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15255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75458</xdr:rowOff>
    </xdr:from>
    <xdr:to>
      <xdr:col>98</xdr:col>
      <xdr:colOff>38100</xdr:colOff>
      <xdr:row>38</xdr:row>
      <xdr:rowOff>5608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22135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19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88167</xdr:rowOff>
    </xdr:from>
    <xdr:to>
      <xdr:col>116</xdr:col>
      <xdr:colOff>63500</xdr:colOff>
      <xdr:row>59</xdr:row>
      <xdr:rowOff>90845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32267"/>
          <a:ext cx="838200" cy="1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90845</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06395"/>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37367</xdr:rowOff>
    </xdr:from>
    <xdr:to>
      <xdr:col>116</xdr:col>
      <xdr:colOff>114300</xdr:colOff>
      <xdr:row>58</xdr:row>
      <xdr:rowOff>138967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60244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40045</xdr:rowOff>
    </xdr:from>
    <xdr:to>
      <xdr:col>112</xdr:col>
      <xdr:colOff>38100</xdr:colOff>
      <xdr:row>59</xdr:row>
      <xdr:rowOff>141645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132772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4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85103</xdr:rowOff>
    </xdr:from>
    <xdr:to>
      <xdr:col>116</xdr:col>
      <xdr:colOff>62864</xdr:colOff>
      <xdr:row>78</xdr:row>
      <xdr:rowOff>170218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429503"/>
          <a:ext cx="1269" cy="111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2595</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170218</xdr:rowOff>
    </xdr:from>
    <xdr:to>
      <xdr:col>116</xdr:col>
      <xdr:colOff>152400</xdr:colOff>
      <xdr:row>78</xdr:row>
      <xdr:rowOff>170218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4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31780</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20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85103</xdr:rowOff>
    </xdr:from>
    <xdr:to>
      <xdr:col>116</xdr:col>
      <xdr:colOff>152400</xdr:colOff>
      <xdr:row>72</xdr:row>
      <xdr:rowOff>85103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42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72847</xdr:rowOff>
    </xdr:from>
    <xdr:to>
      <xdr:col>116</xdr:col>
      <xdr:colOff>63500</xdr:colOff>
      <xdr:row>76</xdr:row>
      <xdr:rowOff>41250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245797"/>
          <a:ext cx="838200" cy="8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105718</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5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127291</xdr:rowOff>
    </xdr:from>
    <xdr:to>
      <xdr:col>116</xdr:col>
      <xdr:colOff>114300</xdr:colOff>
      <xdr:row>77</xdr:row>
      <xdr:rowOff>57441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44476</xdr:rowOff>
    </xdr:from>
    <xdr:to>
      <xdr:col>111</xdr:col>
      <xdr:colOff>177800</xdr:colOff>
      <xdr:row>71</xdr:row>
      <xdr:rowOff>72847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217426"/>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92520</xdr:rowOff>
    </xdr:from>
    <xdr:to>
      <xdr:col>112</xdr:col>
      <xdr:colOff>38100</xdr:colOff>
      <xdr:row>77</xdr:row>
      <xdr:rowOff>22670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13797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44476</xdr:rowOff>
    </xdr:from>
    <xdr:to>
      <xdr:col>107</xdr:col>
      <xdr:colOff>50800</xdr:colOff>
      <xdr:row>72</xdr:row>
      <xdr:rowOff>26188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21742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94438</xdr:rowOff>
    </xdr:from>
    <xdr:to>
      <xdr:col>107</xdr:col>
      <xdr:colOff>101600</xdr:colOff>
      <xdr:row>77</xdr:row>
      <xdr:rowOff>24588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53060</xdr:rowOff>
    </xdr:from>
    <xdr:to>
      <xdr:col>102</xdr:col>
      <xdr:colOff>114300</xdr:colOff>
      <xdr:row>72</xdr:row>
      <xdr:rowOff>26188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226010"/>
          <a:ext cx="889000" cy="1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109538</xdr:rowOff>
    </xdr:from>
    <xdr:to>
      <xdr:col>102</xdr:col>
      <xdr:colOff>165100</xdr:colOff>
      <xdr:row>77</xdr:row>
      <xdr:rowOff>39688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30815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96825</xdr:rowOff>
    </xdr:from>
    <xdr:to>
      <xdr:col>98</xdr:col>
      <xdr:colOff>38100</xdr:colOff>
      <xdr:row>77</xdr:row>
      <xdr:rowOff>26975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18102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161900</xdr:rowOff>
    </xdr:from>
    <xdr:to>
      <xdr:col>116</xdr:col>
      <xdr:colOff>114300</xdr:colOff>
      <xdr:row>76</xdr:row>
      <xdr:rowOff>92050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13326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22047</xdr:rowOff>
    </xdr:from>
    <xdr:to>
      <xdr:col>112</xdr:col>
      <xdr:colOff>38100</xdr:colOff>
      <xdr:row>71</xdr:row>
      <xdr:rowOff>123647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140174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19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165126</xdr:rowOff>
    </xdr:from>
    <xdr:to>
      <xdr:col>107</xdr:col>
      <xdr:colOff>101600</xdr:colOff>
      <xdr:row>71</xdr:row>
      <xdr:rowOff>95276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1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111803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1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146838</xdr:rowOff>
    </xdr:from>
    <xdr:to>
      <xdr:col>102</xdr:col>
      <xdr:colOff>165100</xdr:colOff>
      <xdr:row>72</xdr:row>
      <xdr:rowOff>76988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3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93515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09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2260</xdr:rowOff>
    </xdr:from>
    <xdr:to>
      <xdr:col>98</xdr:col>
      <xdr:colOff>38100</xdr:colOff>
      <xdr:row>71</xdr:row>
      <xdr:rowOff>103860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1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120387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195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125,348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年度から毎年増加している。また、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年度は令和元年東日本台風災害及び新型コロナウイルス感染症対策事業の影響により更に増加した。類似団体平均と比べて</a:t>
          </a:r>
          <a:r>
            <a:rPr kumimoji="1" lang="en-US" altLang="ja-JP" sz="1300">
              <a:latin typeface="ＭＳ Ｐゴシック" panose="020B0600070205080204" pitchFamily="50" charset="-128"/>
              <a:ea typeface="ＭＳ Ｐゴシック" panose="020B0600070205080204" pitchFamily="50" charset="-128"/>
            </a:rPr>
            <a:t>26,348</a:t>
          </a:r>
          <a:r>
            <a:rPr kumimoji="1" lang="ja-JP" altLang="en-US" sz="1300">
              <a:latin typeface="ＭＳ Ｐゴシック" panose="020B0600070205080204" pitchFamily="50" charset="-128"/>
              <a:ea typeface="ＭＳ Ｐゴシック" panose="020B0600070205080204" pitchFamily="50" charset="-128"/>
            </a:rPr>
            <a:t>円高い水準にある。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97,912</a:t>
          </a:r>
          <a:r>
            <a:rPr kumimoji="1" lang="ja-JP" altLang="en-US" sz="1300">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188.15
11,085,286
10,334,086
318,640
5,392,514
4,695,667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48070</xdr:rowOff>
    </xdr:from>
    <xdr:to>
      <xdr:col>24</xdr:col>
      <xdr:colOff>63500</xdr:colOff>
      <xdr:row>36</xdr:row>
      <xdr:rowOff>52260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0270"/>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171323</xdr:rowOff>
    </xdr:from>
    <xdr:to>
      <xdr:col>19</xdr:col>
      <xdr:colOff>177800</xdr:colOff>
      <xdr:row>36</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2073"/>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171323</xdr:rowOff>
    </xdr:from>
    <xdr:to>
      <xdr:col>15</xdr:col>
      <xdr:colOff>50800</xdr:colOff>
      <xdr:row>37</xdr:row>
      <xdr:rowOff>6541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2073"/>
          <a:ext cx="889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143510</xdr:rowOff>
    </xdr:from>
    <xdr:to>
      <xdr:col>10</xdr:col>
      <xdr:colOff>114300</xdr:colOff>
      <xdr:row>37</xdr:row>
      <xdr:rowOff>6541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5710"/>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168720</xdr:rowOff>
    </xdr:from>
    <xdr:to>
      <xdr:col>24</xdr:col>
      <xdr:colOff>114300</xdr:colOff>
      <xdr:row>36</xdr:row>
      <xdr:rowOff>98870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20147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xdr:rowOff>
    </xdr:from>
    <xdr:to>
      <xdr:col>20</xdr:col>
      <xdr:colOff>38100</xdr:colOff>
      <xdr:row>36</xdr:row>
      <xdr:rowOff>103060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94187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120523</xdr:rowOff>
    </xdr:from>
    <xdr:to>
      <xdr:col>15</xdr:col>
      <xdr:colOff>101600</xdr:colOff>
      <xdr:row>36</xdr:row>
      <xdr:rowOff>50673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67200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127191</xdr:rowOff>
    </xdr:from>
    <xdr:to>
      <xdr:col>10</xdr:col>
      <xdr:colOff>165100</xdr:colOff>
      <xdr:row>37</xdr:row>
      <xdr:rowOff>57341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48468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92710</xdr:rowOff>
    </xdr:from>
    <xdr:to>
      <xdr:col>6</xdr:col>
      <xdr:colOff>38100</xdr:colOff>
      <xdr:row>37</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81752</xdr:rowOff>
    </xdr:from>
    <xdr:to>
      <xdr:col>24</xdr:col>
      <xdr:colOff>63500</xdr:colOff>
      <xdr:row>56</xdr:row>
      <xdr:rowOff>154803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82952"/>
          <a:ext cx="838200" cy="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154803</xdr:rowOff>
    </xdr:from>
    <xdr:to>
      <xdr:col>19</xdr:col>
      <xdr:colOff>177800</xdr:colOff>
      <xdr:row>57</xdr:row>
      <xdr:rowOff>52786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56003"/>
          <a:ext cx="889000" cy="6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52786</xdr:rowOff>
    </xdr:from>
    <xdr:to>
      <xdr:col>15</xdr:col>
      <xdr:colOff>50800</xdr:colOff>
      <xdr:row>58</xdr:row>
      <xdr:rowOff>7261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5436"/>
          <a:ext cx="889000" cy="12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169416</xdr:rowOff>
    </xdr:from>
    <xdr:to>
      <xdr:col>10</xdr:col>
      <xdr:colOff>114300</xdr:colOff>
      <xdr:row>58</xdr:row>
      <xdr:rowOff>7261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206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30952</xdr:rowOff>
    </xdr:from>
    <xdr:to>
      <xdr:col>24</xdr:col>
      <xdr:colOff>114300</xdr:colOff>
      <xdr:row>56</xdr:row>
      <xdr:rowOff>132552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53829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104003</xdr:rowOff>
    </xdr:from>
    <xdr:to>
      <xdr:col>20</xdr:col>
      <xdr:colOff>38100</xdr:colOff>
      <xdr:row>57</xdr:row>
      <xdr:rowOff>34153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50680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1986</xdr:rowOff>
    </xdr:from>
    <xdr:to>
      <xdr:col>15</xdr:col>
      <xdr:colOff>101600</xdr:colOff>
      <xdr:row>57</xdr:row>
      <xdr:rowOff>103586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120113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127911</xdr:rowOff>
    </xdr:from>
    <xdr:to>
      <xdr:col>10</xdr:col>
      <xdr:colOff>165100</xdr:colOff>
      <xdr:row>58</xdr:row>
      <xdr:rowOff>58061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74588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7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118616</xdr:rowOff>
    </xdr:from>
    <xdr:to>
      <xdr:col>6</xdr:col>
      <xdr:colOff>38100</xdr:colOff>
      <xdr:row>58</xdr:row>
      <xdr:rowOff>48766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65293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6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67585</xdr:rowOff>
    </xdr:from>
    <xdr:to>
      <xdr:col>24</xdr:col>
      <xdr:colOff>63500</xdr:colOff>
      <xdr:row>76</xdr:row>
      <xdr:rowOff>84516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7785"/>
          <a:ext cx="8382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84516</xdr:rowOff>
    </xdr:from>
    <xdr:to>
      <xdr:col>19</xdr:col>
      <xdr:colOff>177800</xdr:colOff>
      <xdr:row>77</xdr:row>
      <xdr:rowOff>17171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4716"/>
          <a:ext cx="8890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75532</xdr:rowOff>
    </xdr:from>
    <xdr:to>
      <xdr:col>15</xdr:col>
      <xdr:colOff>50800</xdr:colOff>
      <xdr:row>77</xdr:row>
      <xdr:rowOff>17171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05732"/>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75532</xdr:rowOff>
    </xdr:from>
    <xdr:to>
      <xdr:col>10</xdr:col>
      <xdr:colOff>114300</xdr:colOff>
      <xdr:row>76</xdr:row>
      <xdr:rowOff>94712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573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16785</xdr:rowOff>
    </xdr:from>
    <xdr:to>
      <xdr:col>24</xdr:col>
      <xdr:colOff>114300</xdr:colOff>
      <xdr:row>76</xdr:row>
      <xdr:rowOff>118385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39661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33716</xdr:rowOff>
    </xdr:from>
    <xdr:to>
      <xdr:col>20</xdr:col>
      <xdr:colOff>38100</xdr:colOff>
      <xdr:row>76</xdr:row>
      <xdr:rowOff>135316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151843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3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137821</xdr:rowOff>
    </xdr:from>
    <xdr:to>
      <xdr:col>15</xdr:col>
      <xdr:colOff>101600</xdr:colOff>
      <xdr:row>77</xdr:row>
      <xdr:rowOff>67971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84497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24732</xdr:rowOff>
    </xdr:from>
    <xdr:to>
      <xdr:col>10</xdr:col>
      <xdr:colOff>165100</xdr:colOff>
      <xdr:row>76</xdr:row>
      <xdr:rowOff>126332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43912</xdr:rowOff>
    </xdr:from>
    <xdr:to>
      <xdr:col>6</xdr:col>
      <xdr:colOff>38100</xdr:colOff>
      <xdr:row>76</xdr:row>
      <xdr:rowOff>145512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162038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66909</xdr:rowOff>
    </xdr:from>
    <xdr:to>
      <xdr:col>24</xdr:col>
      <xdr:colOff>63500</xdr:colOff>
      <xdr:row>96</xdr:row>
      <xdr:rowOff>159324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26109"/>
          <a:ext cx="838200" cy="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159324</xdr:rowOff>
    </xdr:from>
    <xdr:to>
      <xdr:col>19</xdr:col>
      <xdr:colOff>177800</xdr:colOff>
      <xdr:row>97</xdr:row>
      <xdr:rowOff>39322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18524"/>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39212</xdr:rowOff>
    </xdr:from>
    <xdr:to>
      <xdr:col>15</xdr:col>
      <xdr:colOff>50800</xdr:colOff>
      <xdr:row>97</xdr:row>
      <xdr:rowOff>39322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9862"/>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22008</xdr:rowOff>
    </xdr:from>
    <xdr:to>
      <xdr:col>10</xdr:col>
      <xdr:colOff>114300</xdr:colOff>
      <xdr:row>97</xdr:row>
      <xdr:rowOff>39212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52658"/>
          <a:ext cx="889000" cy="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16109</xdr:rowOff>
    </xdr:from>
    <xdr:to>
      <xdr:col>24</xdr:col>
      <xdr:colOff>114300</xdr:colOff>
      <xdr:row>96</xdr:row>
      <xdr:rowOff>117709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38986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108524</xdr:rowOff>
    </xdr:from>
    <xdr:to>
      <xdr:col>20</xdr:col>
      <xdr:colOff>38100</xdr:colOff>
      <xdr:row>97</xdr:row>
      <xdr:rowOff>38674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55201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159972</xdr:rowOff>
    </xdr:from>
    <xdr:to>
      <xdr:col>15</xdr:col>
      <xdr:colOff>101600</xdr:colOff>
      <xdr:row>97</xdr:row>
      <xdr:rowOff>90122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106649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159862</xdr:rowOff>
    </xdr:from>
    <xdr:to>
      <xdr:col>10</xdr:col>
      <xdr:colOff>165100</xdr:colOff>
      <xdr:row>97</xdr:row>
      <xdr:rowOff>90012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106539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142658</xdr:rowOff>
    </xdr:from>
    <xdr:to>
      <xdr:col>6</xdr:col>
      <xdr:colOff>38100</xdr:colOff>
      <xdr:row>97</xdr:row>
      <xdr:rowOff>72808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89335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132842</xdr:rowOff>
    </xdr:from>
    <xdr:to>
      <xdr:col>55</xdr:col>
      <xdr:colOff>0</xdr:colOff>
      <xdr:row>57</xdr:row>
      <xdr:rowOff>21513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34042"/>
          <a:ext cx="8382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21513</xdr:rowOff>
    </xdr:from>
    <xdr:to>
      <xdr:col>50</xdr:col>
      <xdr:colOff>114300</xdr:colOff>
      <xdr:row>57</xdr:row>
      <xdr:rowOff>85663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94163"/>
          <a:ext cx="8890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69759</xdr:rowOff>
    </xdr:from>
    <xdr:to>
      <xdr:col>45</xdr:col>
      <xdr:colOff>177800</xdr:colOff>
      <xdr:row>57</xdr:row>
      <xdr:rowOff>85663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424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69759</xdr:rowOff>
    </xdr:from>
    <xdr:to>
      <xdr:col>41</xdr:col>
      <xdr:colOff>50800</xdr:colOff>
      <xdr:row>57</xdr:row>
      <xdr:rowOff>141518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42409"/>
          <a:ext cx="889000" cy="7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82042</xdr:rowOff>
    </xdr:from>
    <xdr:to>
      <xdr:col>55</xdr:col>
      <xdr:colOff>50800</xdr:colOff>
      <xdr:row>57</xdr:row>
      <xdr:rowOff>12192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104919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142163</xdr:rowOff>
    </xdr:from>
    <xdr:to>
      <xdr:col>50</xdr:col>
      <xdr:colOff>165100</xdr:colOff>
      <xdr:row>57</xdr:row>
      <xdr:rowOff>72313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88840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34863</xdr:rowOff>
    </xdr:from>
    <xdr:to>
      <xdr:col>46</xdr:col>
      <xdr:colOff>38100</xdr:colOff>
      <xdr:row>57</xdr:row>
      <xdr:rowOff>136463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127590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18959</xdr:rowOff>
    </xdr:from>
    <xdr:to>
      <xdr:col>41</xdr:col>
      <xdr:colOff>101600</xdr:colOff>
      <xdr:row>57</xdr:row>
      <xdr:rowOff>120559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111686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90718</xdr:rowOff>
    </xdr:from>
    <xdr:to>
      <xdr:col>36</xdr:col>
      <xdr:colOff>165100</xdr:colOff>
      <xdr:row>58</xdr:row>
      <xdr:rowOff>20868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142813</xdr:rowOff>
    </xdr:from>
    <xdr:to>
      <xdr:col>55</xdr:col>
      <xdr:colOff>0</xdr:colOff>
      <xdr:row>77</xdr:row>
      <xdr:rowOff>140853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73013"/>
          <a:ext cx="838200" cy="16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85316</xdr:rowOff>
    </xdr:from>
    <xdr:to>
      <xdr:col>50</xdr:col>
      <xdr:colOff>114300</xdr:colOff>
      <xdr:row>77</xdr:row>
      <xdr:rowOff>140853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86966"/>
          <a:ext cx="8890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85316</xdr:rowOff>
    </xdr:from>
    <xdr:to>
      <xdr:col>45</xdr:col>
      <xdr:colOff>177800</xdr:colOff>
      <xdr:row>78</xdr:row>
      <xdr:rowOff>58993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86966"/>
          <a:ext cx="889000" cy="14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16213</xdr:rowOff>
    </xdr:from>
    <xdr:to>
      <xdr:col>41</xdr:col>
      <xdr:colOff>50800</xdr:colOff>
      <xdr:row>78</xdr:row>
      <xdr:rowOff>58993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89313"/>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92013</xdr:rowOff>
    </xdr:from>
    <xdr:to>
      <xdr:col>55</xdr:col>
      <xdr:colOff>50800</xdr:colOff>
      <xdr:row>77</xdr:row>
      <xdr:rowOff>22163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114890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90053</xdr:rowOff>
    </xdr:from>
    <xdr:to>
      <xdr:col>50</xdr:col>
      <xdr:colOff>165100</xdr:colOff>
      <xdr:row>78</xdr:row>
      <xdr:rowOff>20203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36730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34516</xdr:rowOff>
    </xdr:from>
    <xdr:to>
      <xdr:col>46</xdr:col>
      <xdr:colOff>38100</xdr:colOff>
      <xdr:row>77</xdr:row>
      <xdr:rowOff>136116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152643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8193</xdr:rowOff>
    </xdr:from>
    <xdr:to>
      <xdr:col>41</xdr:col>
      <xdr:colOff>101600</xdr:colOff>
      <xdr:row>78</xdr:row>
      <xdr:rowOff>109793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126320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136863</xdr:rowOff>
    </xdr:from>
    <xdr:to>
      <xdr:col>36</xdr:col>
      <xdr:colOff>165100</xdr:colOff>
      <xdr:row>78</xdr:row>
      <xdr:rowOff>67013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83540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165813</xdr:rowOff>
    </xdr:from>
    <xdr:to>
      <xdr:col>55</xdr:col>
      <xdr:colOff>0</xdr:colOff>
      <xdr:row>97</xdr:row>
      <xdr:rowOff>8880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25013"/>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156818</xdr:rowOff>
    </xdr:from>
    <xdr:to>
      <xdr:col>50</xdr:col>
      <xdr:colOff>114300</xdr:colOff>
      <xdr:row>96</xdr:row>
      <xdr:rowOff>165813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16018"/>
          <a:ext cx="889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140126</xdr:rowOff>
    </xdr:from>
    <xdr:to>
      <xdr:col>45</xdr:col>
      <xdr:colOff>177800</xdr:colOff>
      <xdr:row>96</xdr:row>
      <xdr:rowOff>156818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99326"/>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140126</xdr:rowOff>
    </xdr:from>
    <xdr:to>
      <xdr:col>41</xdr:col>
      <xdr:colOff>50800</xdr:colOff>
      <xdr:row>96</xdr:row>
      <xdr:rowOff>151118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99326"/>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129530</xdr:rowOff>
    </xdr:from>
    <xdr:to>
      <xdr:col>55</xdr:col>
      <xdr:colOff>50800</xdr:colOff>
      <xdr:row>97</xdr:row>
      <xdr:rowOff>59680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152407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115013</xdr:rowOff>
    </xdr:from>
    <xdr:to>
      <xdr:col>50</xdr:col>
      <xdr:colOff>165100</xdr:colOff>
      <xdr:row>97</xdr:row>
      <xdr:rowOff>45163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61690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3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106018</xdr:rowOff>
    </xdr:from>
    <xdr:to>
      <xdr:col>46</xdr:col>
      <xdr:colOff>38100</xdr:colOff>
      <xdr:row>97</xdr:row>
      <xdr:rowOff>36168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52695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34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89326</xdr:rowOff>
    </xdr:from>
    <xdr:to>
      <xdr:col>41</xdr:col>
      <xdr:colOff>101600</xdr:colOff>
      <xdr:row>97</xdr:row>
      <xdr:rowOff>19476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36003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32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100318</xdr:rowOff>
    </xdr:from>
    <xdr:to>
      <xdr:col>36</xdr:col>
      <xdr:colOff>165100</xdr:colOff>
      <xdr:row>97</xdr:row>
      <xdr:rowOff>30468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46995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3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44700</xdr:rowOff>
    </xdr:from>
    <xdr:to>
      <xdr:col>85</xdr:col>
      <xdr:colOff>126364</xdr:colOff>
      <xdr:row>37</xdr:row>
      <xdr:rowOff>166267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50"/>
          <a:ext cx="1269" cy="11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170094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1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166267</xdr:rowOff>
    </xdr:from>
    <xdr:to>
      <xdr:col>86</xdr:col>
      <xdr:colOff>25400</xdr:colOff>
      <xdr:row>37</xdr:row>
      <xdr:rowOff>166267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0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162827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44700</xdr:rowOff>
    </xdr:from>
    <xdr:to>
      <xdr:col>86</xdr:col>
      <xdr:colOff>25400</xdr:colOff>
      <xdr:row>31</xdr:row>
      <xdr:rowOff>44700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110815</xdr:rowOff>
    </xdr:from>
    <xdr:to>
      <xdr:col>85</xdr:col>
      <xdr:colOff>127000</xdr:colOff>
      <xdr:row>37</xdr:row>
      <xdr:rowOff>111027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54465"/>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84166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61289</xdr:rowOff>
    </xdr:from>
    <xdr:to>
      <xdr:col>85</xdr:col>
      <xdr:colOff>177800</xdr:colOff>
      <xdr:row>36</xdr:row>
      <xdr:rowOff>162889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110815</xdr:rowOff>
    </xdr:from>
    <xdr:to>
      <xdr:col>81</xdr:col>
      <xdr:colOff>50800</xdr:colOff>
      <xdr:row>37</xdr:row>
      <xdr:rowOff>155572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54465"/>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81242</xdr:rowOff>
    </xdr:from>
    <xdr:to>
      <xdr:col>81</xdr:col>
      <xdr:colOff>101600</xdr:colOff>
      <xdr:row>37</xdr:row>
      <xdr:rowOff>11392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27919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155572</xdr:rowOff>
    </xdr:from>
    <xdr:to>
      <xdr:col>76</xdr:col>
      <xdr:colOff>114300</xdr:colOff>
      <xdr:row>38</xdr:row>
      <xdr:rowOff>8337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99222"/>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154427</xdr:rowOff>
    </xdr:from>
    <xdr:to>
      <xdr:col>76</xdr:col>
      <xdr:colOff>165100</xdr:colOff>
      <xdr:row>37</xdr:row>
      <xdr:rowOff>84577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101104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8337</xdr:rowOff>
    </xdr:from>
    <xdr:to>
      <xdr:col>71</xdr:col>
      <xdr:colOff>177800</xdr:colOff>
      <xdr:row>38</xdr:row>
      <xdr:rowOff>31197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234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129672</xdr:rowOff>
    </xdr:from>
    <xdr:to>
      <xdr:col>72</xdr:col>
      <xdr:colOff>38100</xdr:colOff>
      <xdr:row>37</xdr:row>
      <xdr:rowOff>59822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76349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144874</xdr:rowOff>
    </xdr:from>
    <xdr:to>
      <xdr:col>67</xdr:col>
      <xdr:colOff>101600</xdr:colOff>
      <xdr:row>37</xdr:row>
      <xdr:rowOff>75024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91551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60227</xdr:rowOff>
    </xdr:from>
    <xdr:to>
      <xdr:col>85</xdr:col>
      <xdr:colOff>177800</xdr:colOff>
      <xdr:row>37</xdr:row>
      <xdr:rowOff>161827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146604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60015</xdr:rowOff>
    </xdr:from>
    <xdr:to>
      <xdr:col>81</xdr:col>
      <xdr:colOff>101600</xdr:colOff>
      <xdr:row>37</xdr:row>
      <xdr:rowOff>161615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152742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104772</xdr:rowOff>
    </xdr:from>
    <xdr:to>
      <xdr:col>76</xdr:col>
      <xdr:colOff>165100</xdr:colOff>
      <xdr:row>38</xdr:row>
      <xdr:rowOff>34922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26048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128987</xdr:rowOff>
    </xdr:from>
    <xdr:to>
      <xdr:col>72</xdr:col>
      <xdr:colOff>38100</xdr:colOff>
      <xdr:row>38</xdr:row>
      <xdr:rowOff>59137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50264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151847</xdr:rowOff>
    </xdr:from>
    <xdr:to>
      <xdr:col>67</xdr:col>
      <xdr:colOff>101600</xdr:colOff>
      <xdr:row>38</xdr:row>
      <xdr:rowOff>81997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73124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63557</xdr:rowOff>
    </xdr:from>
    <xdr:to>
      <xdr:col>85</xdr:col>
      <xdr:colOff>127000</xdr:colOff>
      <xdr:row>57</xdr:row>
      <xdr:rowOff>64935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36207"/>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64935</xdr:rowOff>
    </xdr:from>
    <xdr:to>
      <xdr:col>81</xdr:col>
      <xdr:colOff>50800</xdr:colOff>
      <xdr:row>57</xdr:row>
      <xdr:rowOff>150993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37585"/>
          <a:ext cx="889000" cy="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150993</xdr:rowOff>
    </xdr:from>
    <xdr:to>
      <xdr:col>76</xdr:col>
      <xdr:colOff>114300</xdr:colOff>
      <xdr:row>57</xdr:row>
      <xdr:rowOff>168856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23643"/>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168856</xdr:rowOff>
    </xdr:from>
    <xdr:to>
      <xdr:col>71</xdr:col>
      <xdr:colOff>177800</xdr:colOff>
      <xdr:row>58</xdr:row>
      <xdr:rowOff>10221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1506"/>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12757</xdr:rowOff>
    </xdr:from>
    <xdr:to>
      <xdr:col>85</xdr:col>
      <xdr:colOff>177800</xdr:colOff>
      <xdr:row>57</xdr:row>
      <xdr:rowOff>114357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162634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14135</xdr:rowOff>
    </xdr:from>
    <xdr:to>
      <xdr:col>81</xdr:col>
      <xdr:colOff>101600</xdr:colOff>
      <xdr:row>57</xdr:row>
      <xdr:rowOff>115735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106862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100193</xdr:rowOff>
    </xdr:from>
    <xdr:to>
      <xdr:col>76</xdr:col>
      <xdr:colOff>165100</xdr:colOff>
      <xdr:row>58</xdr:row>
      <xdr:rowOff>30343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21470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118056</xdr:rowOff>
    </xdr:from>
    <xdr:to>
      <xdr:col>72</xdr:col>
      <xdr:colOff>38100</xdr:colOff>
      <xdr:row>58</xdr:row>
      <xdr:rowOff>48206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39333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130871</xdr:rowOff>
    </xdr:from>
    <xdr:to>
      <xdr:col>67</xdr:col>
      <xdr:colOff>101600</xdr:colOff>
      <xdr:row>58</xdr:row>
      <xdr:rowOff>61021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52148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116717</xdr:rowOff>
    </xdr:from>
    <xdr:to>
      <xdr:col>85</xdr:col>
      <xdr:colOff>127000</xdr:colOff>
      <xdr:row>77</xdr:row>
      <xdr:rowOff>73123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146917"/>
          <a:ext cx="838200" cy="1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73123</xdr:rowOff>
    </xdr:from>
    <xdr:to>
      <xdr:col>81</xdr:col>
      <xdr:colOff>50800</xdr:colOff>
      <xdr:row>78</xdr:row>
      <xdr:rowOff>125865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274773"/>
          <a:ext cx="8890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125865</xdr:rowOff>
    </xdr:from>
    <xdr:to>
      <xdr:col>76</xdr:col>
      <xdr:colOff>114300</xdr:colOff>
      <xdr:row>78</xdr:row>
      <xdr:rowOff>129048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8965"/>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129048</xdr:rowOff>
    </xdr:from>
    <xdr:to>
      <xdr:col>71</xdr:col>
      <xdr:colOff>177800</xdr:colOff>
      <xdr:row>78</xdr:row>
      <xdr:rowOff>135640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02148"/>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65917</xdr:rowOff>
    </xdr:from>
    <xdr:to>
      <xdr:col>85</xdr:col>
      <xdr:colOff>177800</xdr:colOff>
      <xdr:row>76</xdr:row>
      <xdr:rowOff>167517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0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88794</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9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22323</xdr:rowOff>
    </xdr:from>
    <xdr:to>
      <xdr:col>81</xdr:col>
      <xdr:colOff>101600</xdr:colOff>
      <xdr:row>77</xdr:row>
      <xdr:rowOff>123923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140450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9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75065</xdr:rowOff>
    </xdr:from>
    <xdr:to>
      <xdr:col>76</xdr:col>
      <xdr:colOff>165100</xdr:colOff>
      <xdr:row>79</xdr:row>
      <xdr:rowOff>5215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167792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78248</xdr:rowOff>
    </xdr:from>
    <xdr:to>
      <xdr:col>72</xdr:col>
      <xdr:colOff>38100</xdr:colOff>
      <xdr:row>79</xdr:row>
      <xdr:rowOff>8398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170975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84840</xdr:rowOff>
    </xdr:from>
    <xdr:to>
      <xdr:col>67</xdr:col>
      <xdr:colOff>101600</xdr:colOff>
      <xdr:row>79</xdr:row>
      <xdr:rowOff>14990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6117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31166</xdr:rowOff>
    </xdr:from>
    <xdr:to>
      <xdr:col>85</xdr:col>
      <xdr:colOff>127000</xdr:colOff>
      <xdr:row>93</xdr:row>
      <xdr:rowOff>143853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976016"/>
          <a:ext cx="8382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117551</xdr:rowOff>
    </xdr:from>
    <xdr:to>
      <xdr:col>81</xdr:col>
      <xdr:colOff>50800</xdr:colOff>
      <xdr:row>93</xdr:row>
      <xdr:rowOff>31166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890951"/>
          <a:ext cx="88900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67830</xdr:rowOff>
    </xdr:from>
    <xdr:to>
      <xdr:col>76</xdr:col>
      <xdr:colOff>114300</xdr:colOff>
      <xdr:row>92</xdr:row>
      <xdr:rowOff>117551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841230"/>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51436</xdr:rowOff>
    </xdr:from>
    <xdr:to>
      <xdr:col>71</xdr:col>
      <xdr:colOff>177800</xdr:colOff>
      <xdr:row>92</xdr:row>
      <xdr:rowOff>67830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653386"/>
          <a:ext cx="8890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93053</xdr:rowOff>
    </xdr:from>
    <xdr:to>
      <xdr:col>85</xdr:col>
      <xdr:colOff>177800</xdr:colOff>
      <xdr:row>94</xdr:row>
      <xdr:rowOff>23203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115930</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151816</xdr:rowOff>
    </xdr:from>
    <xdr:to>
      <xdr:col>81</xdr:col>
      <xdr:colOff>101600</xdr:colOff>
      <xdr:row>93</xdr:row>
      <xdr:rowOff>81966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9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98493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7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66751</xdr:rowOff>
    </xdr:from>
    <xdr:to>
      <xdr:col>76</xdr:col>
      <xdr:colOff>165100</xdr:colOff>
      <xdr:row>92</xdr:row>
      <xdr:rowOff>168351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8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13428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6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17030</xdr:rowOff>
    </xdr:from>
    <xdr:to>
      <xdr:col>72</xdr:col>
      <xdr:colOff>38100</xdr:colOff>
      <xdr:row>92</xdr:row>
      <xdr:rowOff>118630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135157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56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636</xdr:rowOff>
    </xdr:from>
    <xdr:to>
      <xdr:col>67</xdr:col>
      <xdr:colOff>101600</xdr:colOff>
      <xdr:row>91</xdr:row>
      <xdr:rowOff>102236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6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118763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13589</xdr:rowOff>
    </xdr:from>
    <xdr:to>
      <xdr:col>116</xdr:col>
      <xdr:colOff>63500</xdr:colOff>
      <xdr:row>39</xdr:row>
      <xdr:rowOff>42291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700139"/>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42037</xdr:rowOff>
    </xdr:from>
    <xdr:to>
      <xdr:col>111</xdr:col>
      <xdr:colOff>177800</xdr:colOff>
      <xdr:row>39</xdr:row>
      <xdr:rowOff>42291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2858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86250</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42037</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728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86250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134239</xdr:rowOff>
    </xdr:from>
    <xdr:to>
      <xdr:col>116</xdr:col>
      <xdr:colOff>114300</xdr:colOff>
      <xdr:row>39</xdr:row>
      <xdr:rowOff>64389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378565"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2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162941</xdr:rowOff>
    </xdr:from>
    <xdr:to>
      <xdr:col>112</xdr:col>
      <xdr:colOff>38100</xdr:colOff>
      <xdr:row>39</xdr:row>
      <xdr:rowOff>93091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109618</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66333" y="6453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162687</xdr:rowOff>
    </xdr:from>
    <xdr:to>
      <xdr:col>107</xdr:col>
      <xdr:colOff>101600</xdr:colOff>
      <xdr:row>39</xdr:row>
      <xdr:rowOff>92837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109364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453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250,419</a:t>
          </a:r>
          <a:r>
            <a:rPr kumimoji="1" lang="ja-JP" altLang="en-US" sz="1300">
              <a:latin typeface="ＭＳ Ｐゴシック" panose="020B0600070205080204" pitchFamily="50" charset="-128"/>
              <a:ea typeface="ＭＳ Ｐゴシック" panose="020B0600070205080204" pitchFamily="50" charset="-128"/>
            </a:rPr>
            <a:t>円となっており、類似団体平均と同じ水準にある。</a:t>
          </a: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90,921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円となっており、類似団体と比較すると高い水準にある。</a:t>
          </a:r>
        </a:p>
        <a:p>
          <a:r>
            <a:rPr kumimoji="1" lang="ja-JP" altLang="en-US" sz="1300">
              <a:latin typeface="ＭＳ Ｐゴシック" panose="020B0600070205080204" pitchFamily="50" charset="-128"/>
              <a:ea typeface="ＭＳ Ｐゴシック" panose="020B0600070205080204" pitchFamily="50" charset="-128"/>
            </a:rPr>
            <a:t>令和元年東日本台風災害の影響により、災害復旧事業費が</a:t>
          </a:r>
          <a:r>
            <a:rPr kumimoji="1" lang="en-US" altLang="ja-JP" sz="1300">
              <a:latin typeface="ＭＳ Ｐゴシック" panose="020B0600070205080204" pitchFamily="50" charset="-128"/>
              <a:ea typeface="ＭＳ Ｐゴシック" panose="020B0600070205080204" pitchFamily="50" charset="-128"/>
            </a:rPr>
            <a:t>80,027</a:t>
          </a:r>
          <a:r>
            <a:rPr kumimoji="1" lang="ja-JP" altLang="en-US" sz="1300">
              <a:latin typeface="ＭＳ Ｐゴシック" panose="020B0600070205080204" pitchFamily="50" charset="-128"/>
              <a:ea typeface="ＭＳ Ｐゴシック" panose="020B0600070205080204" pitchFamily="50" charset="-128"/>
            </a:rPr>
            <a:t>円となり高い水準となった。</a:t>
          </a:r>
        </a:p>
        <a:p>
          <a:r>
            <a:rPr kumimoji="1" lang="ja-JP" altLang="en-US" sz="13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年度については、令和元年東日本台風災害に係る災害復旧等の臨時財政需要があったため、実質単年度収支は赤字となったが、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年度は財政調整基金の取り崩しにより黒字となった。財政調整基金残高は、令和元年東日本台風災害復旧事業及び新型コロナウイルス感染症対策等の影響により、標準財政規模比</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連結実質赤字比率について各会計とも黒字となっている。一般会計においては、財政調整基金の取り崩しにより</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年度と比べて大幅に増加した。病院事業会計においては、新型コロナウイルス感染症の影響により黒字額が減少した。国民健康保険会計においては、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国民健康保険の大幅な制度改正があり、各市町村独自の国保会計運営から県が運営に加わったことにより、財政基盤の強化が図られたので黒字額が増加した。介護保険会計においては、医療費・給付費の増や経済不況等による収入の減少により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T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11085286</v>
      </c>
      <c r="BO4" s="426"/>
      <c r="BP4" s="426"/>
      <c r="BQ4" s="426"/>
      <c r="BR4" s="426"/>
      <c r="BS4" s="426"/>
      <c r="BT4" s="426"/>
      <c r="BU4" s="427"/>
      <c r="BV4" s="425">
        <v>9841166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5.9</v>
      </c>
      <c r="CU4" s="610"/>
      <c r="CV4" s="610"/>
      <c r="CW4" s="610"/>
      <c r="CX4" s="610"/>
      <c r="CY4" s="610"/>
      <c r="CZ4" s="610"/>
      <c r="DA4" s="611"/>
      <c r="DB4" s="609">
        <v>0.2</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10334086</v>
      </c>
      <c r="BO5" s="431"/>
      <c r="BP5" s="431"/>
      <c r="BQ5" s="431"/>
      <c r="BR5" s="431"/>
      <c r="BS5" s="431"/>
      <c r="BT5" s="431"/>
      <c r="BU5" s="432"/>
      <c r="BV5" s="430">
        <v>9468103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91.7</v>
      </c>
      <c r="CU5" s="401"/>
      <c r="CV5" s="401"/>
      <c r="CW5" s="401"/>
      <c r="CX5" s="401"/>
      <c r="CY5" s="401"/>
      <c r="CZ5" s="401"/>
      <c r="DA5" s="402"/>
      <c r="DB5" s="400">
        <v>89.4</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751200</v>
      </c>
      <c r="BO6" s="431"/>
      <c r="BP6" s="431"/>
      <c r="BQ6" s="431"/>
      <c r="BR6" s="431"/>
      <c r="BS6" s="431"/>
      <c r="BT6" s="431"/>
      <c r="BU6" s="432"/>
      <c r="BV6" s="430">
        <v>373063</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94.5</v>
      </c>
      <c r="CU6" s="584"/>
      <c r="CV6" s="584"/>
      <c r="CW6" s="584"/>
      <c r="CX6" s="584"/>
      <c r="CY6" s="584"/>
      <c r="CZ6" s="584"/>
      <c r="DA6" s="585"/>
      <c r="DB6" s="583">
        <v>92.1</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432560</v>
      </c>
      <c r="BO7" s="431"/>
      <c r="BP7" s="431"/>
      <c r="BQ7" s="431"/>
      <c r="BR7" s="431"/>
      <c r="BS7" s="431"/>
      <c r="BT7" s="431"/>
      <c r="BU7" s="432"/>
      <c r="BV7" s="430">
        <v>360149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5392514</v>
      </c>
      <c r="CU7" s="431"/>
      <c r="CV7" s="431"/>
      <c r="CW7" s="431"/>
      <c r="CX7" s="431"/>
      <c r="CY7" s="431"/>
      <c r="CZ7" s="431"/>
      <c r="DA7" s="432"/>
      <c r="DB7" s="430">
        <v>5308215</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318640</v>
      </c>
      <c r="BO8" s="431"/>
      <c r="BP8" s="431"/>
      <c r="BQ8" s="431"/>
      <c r="BR8" s="431"/>
      <c r="BS8" s="431"/>
      <c r="BT8" s="431"/>
      <c r="BU8" s="432"/>
      <c r="BV8" s="430">
        <v>12914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0.24</v>
      </c>
      <c r="CU8" s="544"/>
      <c r="CV8" s="544"/>
      <c r="CW8" s="544"/>
      <c r="CX8" s="544"/>
      <c r="CY8" s="544"/>
      <c r="CZ8" s="544"/>
      <c r="DA8" s="545"/>
      <c r="DB8" s="543">
        <v>0.24</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10218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305726</v>
      </c>
      <c r="BO9" s="431"/>
      <c r="BP9" s="431"/>
      <c r="BQ9" s="431"/>
      <c r="BR9" s="431"/>
      <c r="BS9" s="431"/>
      <c r="BT9" s="431"/>
      <c r="BU9" s="432"/>
      <c r="BV9" s="430">
        <v>-202225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15.2</v>
      </c>
      <c r="CU9" s="401"/>
      <c r="CV9" s="401"/>
      <c r="CW9" s="401"/>
      <c r="CX9" s="401"/>
      <c r="CY9" s="401"/>
      <c r="CZ9" s="401"/>
      <c r="DA9" s="402"/>
      <c r="DB9" s="400">
        <v>16.399999999999999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11186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93</v>
      </c>
      <c r="AV10" s="488"/>
      <c r="AW10" s="488"/>
      <c r="AX10" s="488"/>
      <c r="AY10" s="410" t="s">
        <v>120</v>
      </c>
      <c r="AZ10" s="411"/>
      <c r="BA10" s="411"/>
      <c r="BB10" s="411"/>
      <c r="BC10" s="411"/>
      <c r="BD10" s="411"/>
      <c r="BE10" s="411"/>
      <c r="BF10" s="411"/>
      <c r="BG10" s="411"/>
      <c r="BH10" s="411"/>
      <c r="BI10" s="411"/>
      <c r="BJ10" s="411"/>
      <c r="BK10" s="411"/>
      <c r="BL10" s="411"/>
      <c r="BM10" s="412"/>
      <c r="BN10" s="430">
        <v>110663</v>
      </c>
      <c r="BO10" s="431"/>
      <c r="BP10" s="431"/>
      <c r="BQ10" s="431"/>
      <c r="BR10" s="431"/>
      <c r="BS10" s="431"/>
      <c r="BT10" s="431"/>
      <c r="BU10" s="432"/>
      <c r="BV10" s="430">
        <v>517154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115</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2">
      <c r="A12" s="187"/>
      <c r="B12" s="546" t="s">
        <v>128</v>
      </c>
      <c r="C12" s="547"/>
      <c r="D12" s="547"/>
      <c r="E12" s="547"/>
      <c r="F12" s="547"/>
      <c r="G12" s="547"/>
      <c r="H12" s="547"/>
      <c r="I12" s="547"/>
      <c r="J12" s="547"/>
      <c r="K12" s="548"/>
      <c r="L12" s="555" t="s">
        <v>129</v>
      </c>
      <c r="M12" s="556"/>
      <c r="N12" s="556"/>
      <c r="O12" s="556"/>
      <c r="P12" s="556"/>
      <c r="Q12" s="557"/>
      <c r="R12" s="558">
        <v>10756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323770</v>
      </c>
      <c r="BO12" s="431"/>
      <c r="BP12" s="431"/>
      <c r="BQ12" s="431"/>
      <c r="BR12" s="431"/>
      <c r="BS12" s="431"/>
      <c r="BT12" s="431"/>
      <c r="BU12" s="432"/>
      <c r="BV12" s="430">
        <v>450000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135</v>
      </c>
      <c r="N13" s="531"/>
      <c r="O13" s="531"/>
      <c r="P13" s="531"/>
      <c r="Q13" s="532"/>
      <c r="R13" s="533">
        <v>10671</v>
      </c>
      <c r="S13" s="534"/>
      <c r="T13" s="534"/>
      <c r="U13" s="534"/>
      <c r="V13" s="535"/>
      <c r="W13" s="521" t="s">
        <v>136</v>
      </c>
      <c r="X13" s="443"/>
      <c r="Y13" s="443"/>
      <c r="Z13" s="443"/>
      <c r="AA13" s="443"/>
      <c r="AB13" s="444"/>
      <c r="AC13" s="406">
        <v>929</v>
      </c>
      <c r="AD13" s="407"/>
      <c r="AE13" s="407"/>
      <c r="AF13" s="407"/>
      <c r="AG13" s="408"/>
      <c r="AH13" s="406">
        <v>968</v>
      </c>
      <c r="AI13" s="407"/>
      <c r="AJ13" s="407"/>
      <c r="AK13" s="407"/>
      <c r="AL13" s="409"/>
      <c r="AM13" s="499" t="s">
        <v>137</v>
      </c>
      <c r="AN13" s="404"/>
      <c r="AO13" s="404"/>
      <c r="AP13" s="404"/>
      <c r="AQ13" s="404"/>
      <c r="AR13" s="404"/>
      <c r="AS13" s="404"/>
      <c r="AT13" s="405"/>
      <c r="AU13" s="487" t="s">
        <v>115</v>
      </c>
      <c r="AV13" s="488"/>
      <c r="AW13" s="488"/>
      <c r="AX13" s="488"/>
      <c r="AY13" s="410" t="s">
        <v>138</v>
      </c>
      <c r="AZ13" s="411"/>
      <c r="BA13" s="411"/>
      <c r="BB13" s="411"/>
      <c r="BC13" s="411"/>
      <c r="BD13" s="411"/>
      <c r="BE13" s="411"/>
      <c r="BF13" s="411"/>
      <c r="BG13" s="411"/>
      <c r="BH13" s="411"/>
      <c r="BI13" s="411"/>
      <c r="BJ13" s="411"/>
      <c r="BK13" s="411"/>
      <c r="BL13" s="411"/>
      <c r="BM13" s="412"/>
      <c r="BN13" s="430">
        <v>92619</v>
      </c>
      <c r="BO13" s="431"/>
      <c r="BP13" s="431"/>
      <c r="BQ13" s="431"/>
      <c r="BR13" s="431"/>
      <c r="BS13" s="431"/>
      <c r="BT13" s="431"/>
      <c r="BU13" s="432"/>
      <c r="BV13" s="430">
        <v>-135071</v>
      </c>
      <c r="BW13" s="431"/>
      <c r="BX13" s="431"/>
      <c r="BY13" s="431"/>
      <c r="BZ13" s="431"/>
      <c r="CA13" s="431"/>
      <c r="CB13" s="431"/>
      <c r="CC13" s="432"/>
      <c r="CD13" s="439" t="s">
        <v>139</v>
      </c>
      <c r="CE13" s="440"/>
      <c r="CF13" s="440"/>
      <c r="CG13" s="440"/>
      <c r="CH13" s="440"/>
      <c r="CI13" s="440"/>
      <c r="CJ13" s="440"/>
      <c r="CK13" s="440"/>
      <c r="CL13" s="440"/>
      <c r="CM13" s="440"/>
      <c r="CN13" s="440"/>
      <c r="CO13" s="440"/>
      <c r="CP13" s="440"/>
      <c r="CQ13" s="440"/>
      <c r="CR13" s="440"/>
      <c r="CS13" s="441"/>
      <c r="CT13" s="400">
        <v>11.4</v>
      </c>
      <c r="CU13" s="401"/>
      <c r="CV13" s="401"/>
      <c r="CW13" s="401"/>
      <c r="CX13" s="401"/>
      <c r="CY13" s="401"/>
      <c r="CZ13" s="401"/>
      <c r="DA13" s="402"/>
      <c r="DB13" s="400">
        <v>11.6</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140</v>
      </c>
      <c r="M14" s="567"/>
      <c r="N14" s="567"/>
      <c r="O14" s="567"/>
      <c r="P14" s="567"/>
      <c r="Q14" s="568"/>
      <c r="R14" s="533">
        <v>10969</v>
      </c>
      <c r="S14" s="534"/>
      <c r="T14" s="534"/>
      <c r="U14" s="534"/>
      <c r="V14" s="535"/>
      <c r="W14" s="536"/>
      <c r="X14" s="446"/>
      <c r="Y14" s="446"/>
      <c r="Z14" s="446"/>
      <c r="AA14" s="446"/>
      <c r="AB14" s="447"/>
      <c r="AC14" s="526">
        <v>16.3</v>
      </c>
      <c r="AD14" s="527"/>
      <c r="AE14" s="527"/>
      <c r="AF14" s="527"/>
      <c r="AG14" s="528"/>
      <c r="AH14" s="526">
        <v>16.3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141</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142</v>
      </c>
      <c r="N15" s="531"/>
      <c r="O15" s="531"/>
      <c r="P15" s="531"/>
      <c r="Q15" s="532"/>
      <c r="R15" s="533">
        <v>10880</v>
      </c>
      <c r="S15" s="534"/>
      <c r="T15" s="534"/>
      <c r="U15" s="534"/>
      <c r="V15" s="535"/>
      <c r="W15" s="521" t="s">
        <v>143</v>
      </c>
      <c r="X15" s="443"/>
      <c r="Y15" s="443"/>
      <c r="Z15" s="443"/>
      <c r="AA15" s="443"/>
      <c r="AB15" s="444"/>
      <c r="AC15" s="406">
        <v>1595</v>
      </c>
      <c r="AD15" s="407"/>
      <c r="AE15" s="407"/>
      <c r="AF15" s="407"/>
      <c r="AG15" s="408"/>
      <c r="AH15" s="406">
        <v>1767</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1209460</v>
      </c>
      <c r="BO15" s="426"/>
      <c r="BP15" s="426"/>
      <c r="BQ15" s="426"/>
      <c r="BR15" s="426"/>
      <c r="BS15" s="426"/>
      <c r="BT15" s="426"/>
      <c r="BU15" s="427"/>
      <c r="BV15" s="425">
        <v>1143689</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28.1</v>
      </c>
      <c r="AD16" s="527"/>
      <c r="AE16" s="527"/>
      <c r="AF16" s="527"/>
      <c r="AG16" s="528"/>
      <c r="AH16" s="526">
        <v>29.8</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4962859</v>
      </c>
      <c r="BO16" s="431"/>
      <c r="BP16" s="431"/>
      <c r="BQ16" s="431"/>
      <c r="BR16" s="431"/>
      <c r="BS16" s="431"/>
      <c r="BT16" s="431"/>
      <c r="BU16" s="432"/>
      <c r="BV16" s="430">
        <v>4856018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149</v>
      </c>
      <c r="N17" s="516"/>
      <c r="O17" s="516"/>
      <c r="P17" s="516"/>
      <c r="Q17" s="517"/>
      <c r="R17" s="518" t="s">
        <v>147</v>
      </c>
      <c r="S17" s="519"/>
      <c r="T17" s="519"/>
      <c r="U17" s="519"/>
      <c r="V17" s="520"/>
      <c r="W17" s="521" t="s">
        <v>150</v>
      </c>
      <c r="X17" s="443"/>
      <c r="Y17" s="443"/>
      <c r="Z17" s="443"/>
      <c r="AA17" s="443"/>
      <c r="AB17" s="444"/>
      <c r="AC17" s="406">
        <v>3158</v>
      </c>
      <c r="AD17" s="407"/>
      <c r="AE17" s="407"/>
      <c r="AF17" s="407"/>
      <c r="AG17" s="408"/>
      <c r="AH17" s="406">
        <v>3204</v>
      </c>
      <c r="AI17" s="407"/>
      <c r="AJ17" s="407"/>
      <c r="AK17" s="407"/>
      <c r="AL17" s="409"/>
      <c r="AM17" s="499"/>
      <c r="AN17" s="404"/>
      <c r="AO17" s="404"/>
      <c r="AP17" s="404"/>
      <c r="AQ17" s="404"/>
      <c r="AR17" s="404"/>
      <c r="AS17" s="404"/>
      <c r="AT17" s="405"/>
      <c r="AU17" s="487"/>
      <c r="AV17" s="488"/>
      <c r="AW17" s="488"/>
      <c r="AX17" s="488"/>
      <c r="AY17" s="410" t="s">
        <v>151</v>
      </c>
      <c r="AZ17" s="411"/>
      <c r="BA17" s="411"/>
      <c r="BB17" s="411"/>
      <c r="BC17" s="411"/>
      <c r="BD17" s="411"/>
      <c r="BE17" s="411"/>
      <c r="BF17" s="411"/>
      <c r="BG17" s="411"/>
      <c r="BH17" s="411"/>
      <c r="BI17" s="411"/>
      <c r="BJ17" s="411"/>
      <c r="BK17" s="411"/>
      <c r="BL17" s="411"/>
      <c r="BM17" s="412"/>
      <c r="BN17" s="430">
        <v>1482271</v>
      </c>
      <c r="BO17" s="431"/>
      <c r="BP17" s="431"/>
      <c r="BQ17" s="431"/>
      <c r="BR17" s="431"/>
      <c r="BS17" s="431"/>
      <c r="BT17" s="431"/>
      <c r="BU17" s="432"/>
      <c r="BV17" s="430">
        <v>1413219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152</v>
      </c>
      <c r="C18" s="493"/>
      <c r="D18" s="493"/>
      <c r="E18" s="494"/>
      <c r="F18" s="494"/>
      <c r="G18" s="494"/>
      <c r="H18" s="494"/>
      <c r="I18" s="494"/>
      <c r="J18" s="494"/>
      <c r="K18" s="494"/>
      <c r="L18" s="495">
        <v>188.15</v>
      </c>
      <c r="M18" s="495"/>
      <c r="N18" s="495"/>
      <c r="O18" s="495"/>
      <c r="P18" s="495"/>
      <c r="Q18" s="495"/>
      <c r="R18" s="496"/>
      <c r="S18" s="496"/>
      <c r="T18" s="496"/>
      <c r="U18" s="496"/>
      <c r="V18" s="497"/>
      <c r="W18" s="511"/>
      <c r="X18" s="512"/>
      <c r="Y18" s="512"/>
      <c r="Z18" s="512"/>
      <c r="AA18" s="512"/>
      <c r="AB18" s="522"/>
      <c r="AC18" s="394">
        <v>55.6</v>
      </c>
      <c r="AD18" s="395"/>
      <c r="AE18" s="395"/>
      <c r="AF18" s="395"/>
      <c r="AG18" s="498"/>
      <c r="AH18" s="394">
        <v>53.9</v>
      </c>
      <c r="AI18" s="395"/>
      <c r="AJ18" s="395"/>
      <c r="AK18" s="395"/>
      <c r="AL18" s="396"/>
      <c r="AM18" s="499"/>
      <c r="AN18" s="404"/>
      <c r="AO18" s="404"/>
      <c r="AP18" s="404"/>
      <c r="AQ18" s="404"/>
      <c r="AR18" s="404"/>
      <c r="AS18" s="404"/>
      <c r="AT18" s="405"/>
      <c r="AU18" s="487"/>
      <c r="AV18" s="488"/>
      <c r="AW18" s="488"/>
      <c r="AX18" s="488"/>
      <c r="AY18" s="410" t="s">
        <v>153</v>
      </c>
      <c r="AZ18" s="411"/>
      <c r="BA18" s="411"/>
      <c r="BB18" s="411"/>
      <c r="BC18" s="411"/>
      <c r="BD18" s="411"/>
      <c r="BE18" s="411"/>
      <c r="BF18" s="411"/>
      <c r="BG18" s="411"/>
      <c r="BH18" s="411"/>
      <c r="BI18" s="411"/>
      <c r="BJ18" s="411"/>
      <c r="BK18" s="411"/>
      <c r="BL18" s="411"/>
      <c r="BM18" s="412"/>
      <c r="BN18" s="430">
        <v>4988080</v>
      </c>
      <c r="BO18" s="431"/>
      <c r="BP18" s="431"/>
      <c r="BQ18" s="431"/>
      <c r="BR18" s="431"/>
      <c r="BS18" s="431"/>
      <c r="BT18" s="431"/>
      <c r="BU18" s="432"/>
      <c r="BV18" s="430">
        <v>4821484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154</v>
      </c>
      <c r="C19" s="493"/>
      <c r="D19" s="493"/>
      <c r="E19" s="494"/>
      <c r="F19" s="494"/>
      <c r="G19" s="494"/>
      <c r="H19" s="494"/>
      <c r="I19" s="494"/>
      <c r="J19" s="494"/>
      <c r="K19" s="494"/>
      <c r="L19" s="500">
        <v>54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155</v>
      </c>
      <c r="AZ19" s="411"/>
      <c r="BA19" s="411"/>
      <c r="BB19" s="411"/>
      <c r="BC19" s="411"/>
      <c r="BD19" s="411"/>
      <c r="BE19" s="411"/>
      <c r="BF19" s="411"/>
      <c r="BG19" s="411"/>
      <c r="BH19" s="411"/>
      <c r="BI19" s="411"/>
      <c r="BJ19" s="411"/>
      <c r="BK19" s="411"/>
      <c r="BL19" s="411"/>
      <c r="BM19" s="412"/>
      <c r="BN19" s="430">
        <v>7302180</v>
      </c>
      <c r="BO19" s="431"/>
      <c r="BP19" s="431"/>
      <c r="BQ19" s="431"/>
      <c r="BR19" s="431"/>
      <c r="BS19" s="431"/>
      <c r="BT19" s="431"/>
      <c r="BU19" s="432"/>
      <c r="BV19" s="430">
        <v>7490266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156</v>
      </c>
      <c r="C20" s="493"/>
      <c r="D20" s="493"/>
      <c r="E20" s="494"/>
      <c r="F20" s="494"/>
      <c r="G20" s="494"/>
      <c r="H20" s="494"/>
      <c r="I20" s="494"/>
      <c r="J20" s="494"/>
      <c r="K20" s="494"/>
      <c r="L20" s="500">
        <v>3922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157</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158</v>
      </c>
      <c r="C22" s="460"/>
      <c r="D22" s="461"/>
      <c r="E22" s="468" t="s">
        <v>1</v>
      </c>
      <c r="F22" s="443"/>
      <c r="G22" s="443"/>
      <c r="H22" s="443"/>
      <c r="I22" s="443"/>
      <c r="J22" s="443"/>
      <c r="K22" s="444"/>
      <c r="L22" s="468" t="s">
        <v>159</v>
      </c>
      <c r="M22" s="443"/>
      <c r="N22" s="443"/>
      <c r="O22" s="443"/>
      <c r="P22" s="444"/>
      <c r="Q22" s="453" t="s">
        <v>160</v>
      </c>
      <c r="R22" s="454"/>
      <c r="S22" s="454"/>
      <c r="T22" s="454"/>
      <c r="U22" s="454"/>
      <c r="V22" s="469"/>
      <c r="W22" s="471" t="s">
        <v>161</v>
      </c>
      <c r="X22" s="460"/>
      <c r="Y22" s="461"/>
      <c r="Z22" s="468" t="s">
        <v>1</v>
      </c>
      <c r="AA22" s="443"/>
      <c r="AB22" s="443"/>
      <c r="AC22" s="443"/>
      <c r="AD22" s="443"/>
      <c r="AE22" s="443"/>
      <c r="AF22" s="443"/>
      <c r="AG22" s="444"/>
      <c r="AH22" s="442" t="s">
        <v>162</v>
      </c>
      <c r="AI22" s="443"/>
      <c r="AJ22" s="443"/>
      <c r="AK22" s="443"/>
      <c r="AL22" s="444"/>
      <c r="AM22" s="442" t="s">
        <v>163</v>
      </c>
      <c r="AN22" s="448"/>
      <c r="AO22" s="448"/>
      <c r="AP22" s="448"/>
      <c r="AQ22" s="448"/>
      <c r="AR22" s="449"/>
      <c r="AS22" s="453" t="s">
        <v>160</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164</v>
      </c>
      <c r="AZ23" s="423"/>
      <c r="BA23" s="423"/>
      <c r="BB23" s="423"/>
      <c r="BC23" s="423"/>
      <c r="BD23" s="423"/>
      <c r="BE23" s="423"/>
      <c r="BF23" s="423"/>
      <c r="BG23" s="423"/>
      <c r="BH23" s="423"/>
      <c r="BI23" s="423"/>
      <c r="BJ23" s="423"/>
      <c r="BK23" s="423"/>
      <c r="BL23" s="423"/>
      <c r="BM23" s="424"/>
      <c r="BN23" s="430">
        <v>4695667</v>
      </c>
      <c r="BO23" s="431"/>
      <c r="BP23" s="431"/>
      <c r="BQ23" s="431"/>
      <c r="BR23" s="431"/>
      <c r="BS23" s="431"/>
      <c r="BT23" s="431"/>
      <c r="BU23" s="432"/>
      <c r="BV23" s="430">
        <v>4942566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165</v>
      </c>
      <c r="F24" s="404"/>
      <c r="G24" s="404"/>
      <c r="H24" s="404"/>
      <c r="I24" s="404"/>
      <c r="J24" s="404"/>
      <c r="K24" s="405"/>
      <c r="L24" s="406">
        <v>1</v>
      </c>
      <c r="M24" s="407"/>
      <c r="N24" s="407"/>
      <c r="O24" s="407"/>
      <c r="P24" s="408"/>
      <c r="Q24" s="406">
        <v>6750</v>
      </c>
      <c r="R24" s="407"/>
      <c r="S24" s="407"/>
      <c r="T24" s="407"/>
      <c r="U24" s="407"/>
      <c r="V24" s="408"/>
      <c r="W24" s="472"/>
      <c r="X24" s="463"/>
      <c r="Y24" s="464"/>
      <c r="Z24" s="403" t="s">
        <v>166</v>
      </c>
      <c r="AA24" s="404"/>
      <c r="AB24" s="404"/>
      <c r="AC24" s="404"/>
      <c r="AD24" s="404"/>
      <c r="AE24" s="404"/>
      <c r="AF24" s="404"/>
      <c r="AG24" s="405"/>
      <c r="AH24" s="406">
        <v>138</v>
      </c>
      <c r="AI24" s="407"/>
      <c r="AJ24" s="407"/>
      <c r="AK24" s="407"/>
      <c r="AL24" s="408"/>
      <c r="AM24" s="406">
        <v>423798</v>
      </c>
      <c r="AN24" s="407"/>
      <c r="AO24" s="407"/>
      <c r="AP24" s="407"/>
      <c r="AQ24" s="407"/>
      <c r="AR24" s="408"/>
      <c r="AS24" s="406">
        <v>3071</v>
      </c>
      <c r="AT24" s="407"/>
      <c r="AU24" s="407"/>
      <c r="AV24" s="407"/>
      <c r="AW24" s="407"/>
      <c r="AX24" s="409"/>
      <c r="AY24" s="397" t="s">
        <v>167</v>
      </c>
      <c r="AZ24" s="398"/>
      <c r="BA24" s="398"/>
      <c r="BB24" s="398"/>
      <c r="BC24" s="398"/>
      <c r="BD24" s="398"/>
      <c r="BE24" s="398"/>
      <c r="BF24" s="398"/>
      <c r="BG24" s="398"/>
      <c r="BH24" s="398"/>
      <c r="BI24" s="398"/>
      <c r="BJ24" s="398"/>
      <c r="BK24" s="398"/>
      <c r="BL24" s="398"/>
      <c r="BM24" s="399"/>
      <c r="BN24" s="430">
        <v>1275468</v>
      </c>
      <c r="BO24" s="431"/>
      <c r="BP24" s="431"/>
      <c r="BQ24" s="431"/>
      <c r="BR24" s="431"/>
      <c r="BS24" s="431"/>
      <c r="BT24" s="431"/>
      <c r="BU24" s="432"/>
      <c r="BV24" s="430">
        <v>1486118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168</v>
      </c>
      <c r="F25" s="404"/>
      <c r="G25" s="404"/>
      <c r="H25" s="404"/>
      <c r="I25" s="404"/>
      <c r="J25" s="404"/>
      <c r="K25" s="405"/>
      <c r="L25" s="406">
        <v>1</v>
      </c>
      <c r="M25" s="407"/>
      <c r="N25" s="407"/>
      <c r="O25" s="407"/>
      <c r="P25" s="408"/>
      <c r="Q25" s="406">
        <v>5720</v>
      </c>
      <c r="R25" s="407"/>
      <c r="S25" s="407"/>
      <c r="T25" s="407"/>
      <c r="U25" s="407"/>
      <c r="V25" s="408"/>
      <c r="W25" s="472"/>
      <c r="X25" s="463"/>
      <c r="Y25" s="464"/>
      <c r="Z25" s="403" t="s">
        <v>169</v>
      </c>
      <c r="AA25" s="404"/>
      <c r="AB25" s="404"/>
      <c r="AC25" s="404"/>
      <c r="AD25" s="404"/>
      <c r="AE25" s="404"/>
      <c r="AF25" s="404"/>
      <c r="AG25" s="405"/>
      <c r="AH25" s="406" t="s">
        <v>127</v>
      </c>
      <c r="AI25" s="407"/>
      <c r="AJ25" s="407"/>
      <c r="AK25" s="407"/>
      <c r="AL25" s="408"/>
      <c r="AM25" s="406" t="s">
        <v>170</v>
      </c>
      <c r="AN25" s="407"/>
      <c r="AO25" s="407"/>
      <c r="AP25" s="407"/>
      <c r="AQ25" s="407"/>
      <c r="AR25" s="408"/>
      <c r="AS25" s="406" t="s">
        <v>127</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693948</v>
      </c>
      <c r="BO25" s="426"/>
      <c r="BP25" s="426"/>
      <c r="BQ25" s="426"/>
      <c r="BR25" s="426"/>
      <c r="BS25" s="426"/>
      <c r="BT25" s="426"/>
      <c r="BU25" s="427"/>
      <c r="BV25" s="425">
        <v>770449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172</v>
      </c>
      <c r="F26" s="404"/>
      <c r="G26" s="404"/>
      <c r="H26" s="404"/>
      <c r="I26" s="404"/>
      <c r="J26" s="404"/>
      <c r="K26" s="405"/>
      <c r="L26" s="406">
        <v>1</v>
      </c>
      <c r="M26" s="407"/>
      <c r="N26" s="407"/>
      <c r="O26" s="407"/>
      <c r="P26" s="408"/>
      <c r="Q26" s="406">
        <v>5500</v>
      </c>
      <c r="R26" s="407"/>
      <c r="S26" s="407"/>
      <c r="T26" s="407"/>
      <c r="U26" s="407"/>
      <c r="V26" s="408"/>
      <c r="W26" s="472"/>
      <c r="X26" s="463"/>
      <c r="Y26" s="464"/>
      <c r="Z26" s="403" t="s">
        <v>173</v>
      </c>
      <c r="AA26" s="485"/>
      <c r="AB26" s="485"/>
      <c r="AC26" s="485"/>
      <c r="AD26" s="485"/>
      <c r="AE26" s="485"/>
      <c r="AF26" s="485"/>
      <c r="AG26" s="486"/>
      <c r="AH26" s="406">
        <v>7</v>
      </c>
      <c r="AI26" s="407"/>
      <c r="AJ26" s="407"/>
      <c r="AK26" s="407"/>
      <c r="AL26" s="408"/>
      <c r="AM26" s="406">
        <v>23520</v>
      </c>
      <c r="AN26" s="407"/>
      <c r="AO26" s="407"/>
      <c r="AP26" s="407"/>
      <c r="AQ26" s="407"/>
      <c r="AR26" s="408"/>
      <c r="AS26" s="406">
        <v>3360</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170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175</v>
      </c>
      <c r="F27" s="404"/>
      <c r="G27" s="404"/>
      <c r="H27" s="404"/>
      <c r="I27" s="404"/>
      <c r="J27" s="404"/>
      <c r="K27" s="405"/>
      <c r="L27" s="406">
        <v>1</v>
      </c>
      <c r="M27" s="407"/>
      <c r="N27" s="407"/>
      <c r="O27" s="407"/>
      <c r="P27" s="408"/>
      <c r="Q27" s="406">
        <v>2750</v>
      </c>
      <c r="R27" s="407"/>
      <c r="S27" s="407"/>
      <c r="T27" s="407"/>
      <c r="U27" s="407"/>
      <c r="V27" s="408"/>
      <c r="W27" s="472"/>
      <c r="X27" s="463"/>
      <c r="Y27" s="464"/>
      <c r="Z27" s="403" t="s">
        <v>176</v>
      </c>
      <c r="AA27" s="404"/>
      <c r="AB27" s="404"/>
      <c r="AC27" s="404"/>
      <c r="AD27" s="404"/>
      <c r="AE27" s="404"/>
      <c r="AF27" s="404"/>
      <c r="AG27" s="405"/>
      <c r="AH27" s="406" t="s">
        <v>127</v>
      </c>
      <c r="AI27" s="407"/>
      <c r="AJ27" s="407"/>
      <c r="AK27" s="407"/>
      <c r="AL27" s="408"/>
      <c r="AM27" s="406" t="s">
        <v>170</v>
      </c>
      <c r="AN27" s="407"/>
      <c r="AO27" s="407"/>
      <c r="AP27" s="407"/>
      <c r="AQ27" s="407"/>
      <c r="AR27" s="408"/>
      <c r="AS27" s="406" t="s">
        <v>127</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v>460000</v>
      </c>
      <c r="BO27" s="434"/>
      <c r="BP27" s="434"/>
      <c r="BQ27" s="434"/>
      <c r="BR27" s="434"/>
      <c r="BS27" s="434"/>
      <c r="BT27" s="434"/>
      <c r="BU27" s="435"/>
      <c r="BV27" s="433">
        <v>460000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178</v>
      </c>
      <c r="F28" s="404"/>
      <c r="G28" s="404"/>
      <c r="H28" s="404"/>
      <c r="I28" s="404"/>
      <c r="J28" s="404"/>
      <c r="K28" s="405"/>
      <c r="L28" s="406">
        <v>1</v>
      </c>
      <c r="M28" s="407"/>
      <c r="N28" s="407"/>
      <c r="O28" s="407"/>
      <c r="P28" s="408"/>
      <c r="Q28" s="406">
        <v>2100</v>
      </c>
      <c r="R28" s="407"/>
      <c r="S28" s="407"/>
      <c r="T28" s="407"/>
      <c r="U28" s="407"/>
      <c r="V28" s="408"/>
      <c r="W28" s="472"/>
      <c r="X28" s="463"/>
      <c r="Y28" s="464"/>
      <c r="Z28" s="403" t="s">
        <v>179</v>
      </c>
      <c r="AA28" s="404"/>
      <c r="AB28" s="404"/>
      <c r="AC28" s="404"/>
      <c r="AD28" s="404"/>
      <c r="AE28" s="404"/>
      <c r="AF28" s="404"/>
      <c r="AG28" s="405"/>
      <c r="AH28" s="406" t="s">
        <v>127</v>
      </c>
      <c r="AI28" s="407"/>
      <c r="AJ28" s="407"/>
      <c r="AK28" s="407"/>
      <c r="AL28" s="408"/>
      <c r="AM28" s="406" t="s">
        <v>170</v>
      </c>
      <c r="AN28" s="407"/>
      <c r="AO28" s="407"/>
      <c r="AP28" s="407"/>
      <c r="AQ28" s="407"/>
      <c r="AR28" s="408"/>
      <c r="AS28" s="406" t="s">
        <v>127</v>
      </c>
      <c r="AT28" s="407"/>
      <c r="AU28" s="407"/>
      <c r="AV28" s="407"/>
      <c r="AW28" s="407"/>
      <c r="AX28" s="409"/>
      <c r="AY28" s="413" t="s">
        <v>180</v>
      </c>
      <c r="AZ28" s="414"/>
      <c r="BA28" s="414"/>
      <c r="BB28" s="415"/>
      <c r="BC28" s="422" t="s">
        <v>47</v>
      </c>
      <c r="BD28" s="423"/>
      <c r="BE28" s="423"/>
      <c r="BF28" s="423"/>
      <c r="BG28" s="423"/>
      <c r="BH28" s="423"/>
      <c r="BI28" s="423"/>
      <c r="BJ28" s="423"/>
      <c r="BK28" s="423"/>
      <c r="BL28" s="423"/>
      <c r="BM28" s="424"/>
      <c r="BN28" s="425">
        <v>1709595</v>
      </c>
      <c r="BO28" s="426"/>
      <c r="BP28" s="426"/>
      <c r="BQ28" s="426"/>
      <c r="BR28" s="426"/>
      <c r="BS28" s="426"/>
      <c r="BT28" s="426"/>
      <c r="BU28" s="427"/>
      <c r="BV28" s="425">
        <v>1922702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181</v>
      </c>
      <c r="F29" s="404"/>
      <c r="G29" s="404"/>
      <c r="H29" s="404"/>
      <c r="I29" s="404"/>
      <c r="J29" s="404"/>
      <c r="K29" s="405"/>
      <c r="L29" s="406">
        <v>12</v>
      </c>
      <c r="M29" s="407"/>
      <c r="N29" s="407"/>
      <c r="O29" s="407"/>
      <c r="P29" s="408"/>
      <c r="Q29" s="406">
        <v>1860</v>
      </c>
      <c r="R29" s="407"/>
      <c r="S29" s="407"/>
      <c r="T29" s="407"/>
      <c r="U29" s="407"/>
      <c r="V29" s="408"/>
      <c r="W29" s="473"/>
      <c r="X29" s="474"/>
      <c r="Y29" s="475"/>
      <c r="Z29" s="403" t="s">
        <v>182</v>
      </c>
      <c r="AA29" s="404"/>
      <c r="AB29" s="404"/>
      <c r="AC29" s="404"/>
      <c r="AD29" s="404"/>
      <c r="AE29" s="404"/>
      <c r="AF29" s="404"/>
      <c r="AG29" s="405"/>
      <c r="AH29" s="406">
        <v>138</v>
      </c>
      <c r="AI29" s="407"/>
      <c r="AJ29" s="407"/>
      <c r="AK29" s="407"/>
      <c r="AL29" s="408"/>
      <c r="AM29" s="406">
        <v>423798</v>
      </c>
      <c r="AN29" s="407"/>
      <c r="AO29" s="407"/>
      <c r="AP29" s="407"/>
      <c r="AQ29" s="407"/>
      <c r="AR29" s="408"/>
      <c r="AS29" s="406">
        <v>3071</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373707</v>
      </c>
      <c r="BO29" s="431"/>
      <c r="BP29" s="431"/>
      <c r="BQ29" s="431"/>
      <c r="BR29" s="431"/>
      <c r="BS29" s="431"/>
      <c r="BT29" s="431"/>
      <c r="BU29" s="432"/>
      <c r="BV29" s="430">
        <v>520719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96.2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4295474</v>
      </c>
      <c r="BO30" s="434"/>
      <c r="BP30" s="434"/>
      <c r="BQ30" s="434"/>
      <c r="BR30" s="434"/>
      <c r="BS30" s="434"/>
      <c r="BT30" s="434"/>
      <c r="BU30" s="435"/>
      <c r="BV30" s="433">
        <v>4552949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193</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191</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佐久穂町国民健康保険特別会計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佐久穂町病院事業会計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佐久穂町簡易水道事業特別会計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佐久平環境衛生組合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佐久高原ケーブルビジョン</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佐久穂町住宅改修資金等貸付事業特別会計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佐久穂町介護保険特別会計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IF('各会計、関係団体の財政状況及び健全化判断比率'!B34="","",'各会計、関係団体の財政状況及び健全化判断比率'!B34)</f>
        <v>佐久穂町農業集落排水事業特別会計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南佐久環境衛生組合（一般会計）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佐久穂町老人保健施設特別会計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10</v>
      </c>
      <c r="BF36" s="389"/>
      <c r="BG36" s="388" t="str">
        <f>IF('各会計、関係団体の財政状況及び健全化判断比率'!B35="","",'各会計、関係団体の財政状況及び健全化判断比率'!B35)</f>
        <v>佐久穂町住宅地造成事業特別会計</v>
      </c>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南佐久環境衛生組合（公共下水道事業特別会計）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佐久穂町後期高齢者医療特別会計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長野県市町村自治振興組合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長野県市町村総合事務組合（一般会計）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長野県市町村総合事務組合（非常勤職員公務災害補償特別会計）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長野県後期高齢医療広域連合（一般会計）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長野県後期高齢医療広域連合（後期高齢者医療特別会計）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長野県地方税滞納整理機構</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東北信市町村交通災害共済事務組合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5EwV9Ibgr61xPXQuvHZDU30dH77lNYBmkvickcqMjPpNWcvv/nsx7RGLP66Sd1zzTFxk5HKKRwsQxNEWuUglGw==" saltValue="VPJINF5QHdNNxh6Xl6sh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1" zoomScale="69" zoomScaleNormal="69" zoomScaleSheetLayoutView="100" workbookViewId="0">
      <selection activeCell="P36" sqref="P3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12" t="s">
        <v>564</v>
      </c>
      <c r="D34" s="1212"/>
      <c r="E34" s="1213"/>
      <c r="F34" s="32">
        <v>5.61</v>
      </c>
      <c r="G34" s="33">
        <v>4.54</v>
      </c>
      <c r="H34" s="33">
        <v>3.96</v>
      </c>
      <c r="I34" s="33">
        <v>0.24</v>
      </c>
      <c r="J34" s="34">
        <v>8.7799999999999994</v>
      </c>
      <c r="K34" s="22"/>
      <c r="L34" s="22"/>
      <c r="M34" s="22"/>
      <c r="N34" s="22"/>
      <c r="O34" s="22"/>
      <c r="P34" s="22"/>
    </row>
    <row r="35" spans="1:16" ht="39" customHeight="1" x14ac:dyDescent="0.2">
      <c r="A35" s="22"/>
      <c r="B35" s="35"/>
      <c r="C35" s="1206" t="s">
        <v>565</v>
      </c>
      <c r="D35" s="1207"/>
      <c r="E35" s="1208"/>
      <c r="F35" s="36">
        <v>4.42</v>
      </c>
      <c r="G35" s="37">
        <v>2.82</v>
      </c>
      <c r="H35" s="37">
        <v>2.06</v>
      </c>
      <c r="I35" s="37">
        <v>1.94</v>
      </c>
      <c r="J35" s="38">
        <v>1.33</v>
      </c>
      <c r="K35" s="22"/>
      <c r="L35" s="22"/>
      <c r="M35" s="22"/>
      <c r="N35" s="22"/>
      <c r="O35" s="22"/>
      <c r="P35" s="22"/>
    </row>
    <row r="36" spans="1:16" ht="39" customHeight="1" x14ac:dyDescent="0.2">
      <c r="A36" s="22"/>
      <c r="B36" s="35"/>
      <c r="C36" s="1206" t="s">
        <v>566</v>
      </c>
      <c r="D36" s="1207"/>
      <c r="E36" s="1208"/>
      <c r="F36" s="36">
        <v>0.05</v>
      </c>
      <c r="G36" s="37">
        <v>0.02</v>
      </c>
      <c r="H36" s="37">
        <v>0</v>
      </c>
      <c r="I36" s="37">
        <v>0.28000000000000003</v>
      </c>
      <c r="J36" s="38">
        <v>0.72</v>
      </c>
      <c r="K36" s="22"/>
      <c r="L36" s="22"/>
      <c r="M36" s="22"/>
      <c r="N36" s="22"/>
      <c r="O36" s="22"/>
      <c r="P36" s="22"/>
    </row>
    <row r="37" spans="1:16" ht="39" customHeight="1" x14ac:dyDescent="0.2">
      <c r="A37" s="22"/>
      <c r="B37" s="35"/>
      <c r="C37" s="1206" t="s">
        <v>567</v>
      </c>
      <c r="D37" s="1207"/>
      <c r="E37" s="1208"/>
      <c r="F37" s="36">
        <v>0.05</v>
      </c>
      <c r="G37" s="37">
        <v>0.05</v>
      </c>
      <c r="H37" s="37">
        <v>0.17</v>
      </c>
      <c r="I37" s="37">
        <v>0.26</v>
      </c>
      <c r="J37" s="38">
        <v>0.41</v>
      </c>
      <c r="K37" s="22"/>
      <c r="L37" s="22"/>
      <c r="M37" s="22"/>
      <c r="N37" s="22"/>
      <c r="O37" s="22"/>
      <c r="P37" s="22"/>
    </row>
    <row r="38" spans="1:16" ht="39" customHeight="1" x14ac:dyDescent="0.2">
      <c r="A38" s="22"/>
      <c r="B38" s="35"/>
      <c r="C38" s="1206" t="s">
        <v>568</v>
      </c>
      <c r="D38" s="1207"/>
      <c r="E38" s="1208"/>
      <c r="F38" s="36">
        <v>0.2</v>
      </c>
      <c r="G38" s="37">
        <v>0.21</v>
      </c>
      <c r="H38" s="37">
        <v>0.2</v>
      </c>
      <c r="I38" s="37">
        <v>0.2</v>
      </c>
      <c r="J38" s="38">
        <v>0.18</v>
      </c>
      <c r="K38" s="22"/>
      <c r="L38" s="22"/>
      <c r="M38" s="22"/>
      <c r="N38" s="22"/>
      <c r="O38" s="22"/>
      <c r="P38" s="22"/>
    </row>
    <row r="39" spans="1:16" ht="39" customHeight="1" x14ac:dyDescent="0.2">
      <c r="A39" s="22"/>
      <c r="B39" s="35"/>
      <c r="C39" s="1206" t="s">
        <v>569</v>
      </c>
      <c r="D39" s="1207"/>
      <c r="E39" s="1208"/>
      <c r="F39" s="36">
        <v>0.55000000000000004</v>
      </c>
      <c r="G39" s="37">
        <v>0.45</v>
      </c>
      <c r="H39" s="37">
        <v>0.45</v>
      </c>
      <c r="I39" s="37">
        <v>0.46</v>
      </c>
      <c r="J39" s="38">
        <v>0.17</v>
      </c>
      <c r="K39" s="22"/>
      <c r="L39" s="22"/>
      <c r="M39" s="22"/>
      <c r="N39" s="22"/>
      <c r="O39" s="22"/>
      <c r="P39" s="22"/>
    </row>
    <row r="40" spans="1:16" ht="39" customHeight="1" x14ac:dyDescent="0.2">
      <c r="A40" s="22"/>
      <c r="B40" s="35"/>
      <c r="C40" s="1206" t="s">
        <v>570</v>
      </c>
      <c r="D40" s="1207"/>
      <c r="E40" s="1208"/>
      <c r="F40" s="36">
        <v>0.03</v>
      </c>
      <c r="G40" s="37">
        <v>0.01</v>
      </c>
      <c r="H40" s="37">
        <v>0.01</v>
      </c>
      <c r="I40" s="37">
        <v>0.01</v>
      </c>
      <c r="J40" s="38">
        <v>0.14000000000000001</v>
      </c>
      <c r="K40" s="22"/>
      <c r="L40" s="22"/>
      <c r="M40" s="22"/>
      <c r="N40" s="22"/>
      <c r="O40" s="22"/>
      <c r="P40" s="22"/>
    </row>
    <row r="41" spans="1:16" ht="39" customHeight="1" x14ac:dyDescent="0.2">
      <c r="A41" s="22"/>
      <c r="B41" s="35"/>
      <c r="C41" s="1206" t="s">
        <v>571</v>
      </c>
      <c r="D41" s="1207"/>
      <c r="E41" s="1208"/>
      <c r="F41" s="36">
        <v>0.02</v>
      </c>
      <c r="G41" s="37">
        <v>0.01</v>
      </c>
      <c r="H41" s="37">
        <v>0.01</v>
      </c>
      <c r="I41" s="37">
        <v>0</v>
      </c>
      <c r="J41" s="38">
        <v>0.04</v>
      </c>
      <c r="K41" s="22"/>
      <c r="L41" s="22"/>
      <c r="M41" s="22"/>
      <c r="N41" s="22"/>
      <c r="O41" s="22"/>
      <c r="P41" s="22"/>
    </row>
    <row r="42" spans="1:16" ht="39" customHeight="1" x14ac:dyDescent="0.2">
      <c r="A42" s="22"/>
      <c r="B42" s="39"/>
      <c r="C42" s="1206" t="s">
        <v>572</v>
      </c>
      <c r="D42" s="1207"/>
      <c r="E42" s="1208"/>
      <c r="F42" s="36" t="s">
        <v>513</v>
      </c>
      <c r="G42" s="37" t="s">
        <v>513</v>
      </c>
      <c r="H42" s="37" t="s">
        <v>513</v>
      </c>
      <c r="I42" s="37" t="s">
        <v>513</v>
      </c>
      <c r="J42" s="38" t="s">
        <v>513</v>
      </c>
      <c r="K42" s="22"/>
      <c r="L42" s="22"/>
      <c r="M42" s="22"/>
      <c r="N42" s="22"/>
      <c r="O42" s="22"/>
      <c r="P42" s="22"/>
    </row>
    <row r="43" spans="1:16" ht="39" customHeight="1" thickBot="1" x14ac:dyDescent="0.25">
      <c r="A43" s="22"/>
      <c r="B43" s="40"/>
      <c r="C43" s="1209" t="s">
        <v>573</v>
      </c>
      <c r="D43" s="1210"/>
      <c r="E43" s="1211"/>
      <c r="F43" s="41">
        <v>0</v>
      </c>
      <c r="G43" s="42">
        <v>0</v>
      </c>
      <c r="H43" s="42">
        <v>0.01</v>
      </c>
      <c r="I43" s="42">
        <v>0.01</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wSfgdp+bmKXw+vLgzHDdtFIAT78/gWRNoQ0NA+R2dNrg5TfQGVfI+7s5sDpNexVjGGu9TB9IrBwghJyOSqBsw==" saltValue="UfU3fQuqcuvlIyfPkyOV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Q61" sqref="Q6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32" t="s">
        <v>10</v>
      </c>
      <c r="C45" s="1233"/>
      <c r="D45" s="58"/>
      <c r="E45" s="1238" t="s">
        <v>11</v>
      </c>
      <c r="F45" s="1238"/>
      <c r="G45" s="1238"/>
      <c r="H45" s="1238"/>
      <c r="I45" s="1238"/>
      <c r="J45" s="1239"/>
      <c r="K45" s="59">
        <v>1364</v>
      </c>
      <c r="L45" s="60">
        <v>1173</v>
      </c>
      <c r="M45" s="60">
        <v>1113</v>
      </c>
      <c r="N45" s="60">
        <v>1074</v>
      </c>
      <c r="O45" s="61">
        <v>950</v>
      </c>
      <c r="P45" s="48"/>
      <c r="Q45" s="48"/>
      <c r="R45" s="48"/>
      <c r="S45" s="48"/>
      <c r="T45" s="48"/>
      <c r="U45" s="48"/>
    </row>
    <row r="46" spans="1:21" ht="30.75" customHeight="1" x14ac:dyDescent="0.2">
      <c r="A46" s="48"/>
      <c r="B46" s="1234"/>
      <c r="C46" s="1235"/>
      <c r="D46" s="62"/>
      <c r="E46" s="1216" t="s">
        <v>12</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2">
      <c r="A47" s="48"/>
      <c r="B47" s="1234"/>
      <c r="C47" s="1235"/>
      <c r="D47" s="62"/>
      <c r="E47" s="1216" t="s">
        <v>13</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2">
      <c r="A48" s="48"/>
      <c r="B48" s="1234"/>
      <c r="C48" s="1235"/>
      <c r="D48" s="62"/>
      <c r="E48" s="1216" t="s">
        <v>14</v>
      </c>
      <c r="F48" s="1216"/>
      <c r="G48" s="1216"/>
      <c r="H48" s="1216"/>
      <c r="I48" s="1216"/>
      <c r="J48" s="1217"/>
      <c r="K48" s="63">
        <v>145</v>
      </c>
      <c r="L48" s="64">
        <v>145</v>
      </c>
      <c r="M48" s="64">
        <v>142</v>
      </c>
      <c r="N48" s="64">
        <v>148</v>
      </c>
      <c r="O48" s="65">
        <v>147</v>
      </c>
      <c r="P48" s="48"/>
      <c r="Q48" s="48"/>
      <c r="R48" s="48"/>
      <c r="S48" s="48"/>
      <c r="T48" s="48"/>
      <c r="U48" s="48"/>
    </row>
    <row r="49" spans="1:21" ht="30.75" customHeight="1" x14ac:dyDescent="0.2">
      <c r="A49" s="48"/>
      <c r="B49" s="1234"/>
      <c r="C49" s="1235"/>
      <c r="D49" s="62"/>
      <c r="E49" s="1216" t="s">
        <v>15</v>
      </c>
      <c r="F49" s="1216"/>
      <c r="G49" s="1216"/>
      <c r="H49" s="1216"/>
      <c r="I49" s="1216"/>
      <c r="J49" s="1217"/>
      <c r="K49" s="63">
        <v>538</v>
      </c>
      <c r="L49" s="64">
        <v>629</v>
      </c>
      <c r="M49" s="64">
        <v>621</v>
      </c>
      <c r="N49" s="64">
        <v>613</v>
      </c>
      <c r="O49" s="65">
        <v>612</v>
      </c>
      <c r="P49" s="48"/>
      <c r="Q49" s="48"/>
      <c r="R49" s="48"/>
      <c r="S49" s="48"/>
      <c r="T49" s="48"/>
      <c r="U49" s="48"/>
    </row>
    <row r="50" spans="1:21" ht="30.75" customHeight="1" x14ac:dyDescent="0.2">
      <c r="A50" s="48"/>
      <c r="B50" s="1234"/>
      <c r="C50" s="1235"/>
      <c r="D50" s="62"/>
      <c r="E50" s="1216" t="s">
        <v>16</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2">
      <c r="A51" s="48"/>
      <c r="B51" s="1236"/>
      <c r="C51" s="1237"/>
      <c r="D51" s="66"/>
      <c r="E51" s="1216" t="s">
        <v>17</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2">
      <c r="A52" s="48"/>
      <c r="B52" s="1214" t="s">
        <v>18</v>
      </c>
      <c r="C52" s="1215"/>
      <c r="D52" s="66"/>
      <c r="E52" s="1216" t="s">
        <v>19</v>
      </c>
      <c r="F52" s="1216"/>
      <c r="G52" s="1216"/>
      <c r="H52" s="1216"/>
      <c r="I52" s="1216"/>
      <c r="J52" s="1217"/>
      <c r="K52" s="63">
        <v>1568</v>
      </c>
      <c r="L52" s="64">
        <v>1477</v>
      </c>
      <c r="M52" s="64">
        <v>1418</v>
      </c>
      <c r="N52" s="64">
        <v>1363</v>
      </c>
      <c r="O52" s="65">
        <v>1253</v>
      </c>
      <c r="P52" s="48"/>
      <c r="Q52" s="48"/>
      <c r="R52" s="48"/>
      <c r="S52" s="48"/>
      <c r="T52" s="48"/>
      <c r="U52" s="48"/>
    </row>
    <row r="53" spans="1:21" ht="30.75" customHeight="1" thickBot="1" x14ac:dyDescent="0.25">
      <c r="A53" s="48"/>
      <c r="B53" s="1218" t="s">
        <v>20</v>
      </c>
      <c r="C53" s="1219"/>
      <c r="D53" s="67"/>
      <c r="E53" s="1220" t="s">
        <v>21</v>
      </c>
      <c r="F53" s="1220"/>
      <c r="G53" s="1220"/>
      <c r="H53" s="1220"/>
      <c r="I53" s="1220"/>
      <c r="J53" s="1221"/>
      <c r="K53" s="68">
        <v>479</v>
      </c>
      <c r="L53" s="69">
        <v>470</v>
      </c>
      <c r="M53" s="69">
        <v>458</v>
      </c>
      <c r="N53" s="69">
        <v>472</v>
      </c>
      <c r="O53" s="70">
        <v>456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22" t="s">
        <v>24</v>
      </c>
      <c r="C57" s="1223"/>
      <c r="D57" s="1226" t="s">
        <v>25</v>
      </c>
      <c r="E57" s="1227"/>
      <c r="F57" s="1227"/>
      <c r="G57" s="1227"/>
      <c r="H57" s="1227"/>
      <c r="I57" s="1227"/>
      <c r="J57" s="1228"/>
      <c r="K57" s="83"/>
      <c r="L57" s="84"/>
      <c r="M57" s="84"/>
      <c r="N57" s="84"/>
      <c r="O57" s="85"/>
    </row>
    <row r="58" spans="1:21" ht="31.5" customHeight="1" thickBot="1" x14ac:dyDescent="0.25">
      <c r="B58" s="1224"/>
      <c r="C58" s="1225"/>
      <c r="D58" s="1229" t="s">
        <v>26</v>
      </c>
      <c r="E58" s="1230"/>
      <c r="F58" s="1230"/>
      <c r="G58" s="1230"/>
      <c r="H58" s="1230"/>
      <c r="I58" s="1230"/>
      <c r="J58" s="1231"/>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OAL/Goc4cmeLRbWTSPcCbwyKueP9zVNyLR/eN5I4IchZ1xRNv57ESsjaqgk9fvnGwquMPsQsN0u5qJaT3MJrA==" saltValue="JDo9KV8j2S8tsKqea10f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85" zoomScaleNormal="85" zoomScaleSheetLayoutView="100" workbookViewId="0">
      <selection activeCell="S50" sqref="S5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555</v>
      </c>
      <c r="J40" s="100" t="s">
        <v>556</v>
      </c>
      <c r="K40" s="100" t="s">
        <v>557</v>
      </c>
      <c r="L40" s="100" t="s">
        <v>558</v>
      </c>
      <c r="M40" s="101" t="s">
        <v>559</v>
      </c>
    </row>
    <row r="41" spans="2:13" ht="27.75" customHeight="1" x14ac:dyDescent="0.2">
      <c r="B41" s="1252" t="s">
        <v>29</v>
      </c>
      <c r="C41" s="1253"/>
      <c r="D41" s="102"/>
      <c r="E41" s="1254" t="s">
        <v>30</v>
      </c>
      <c r="F41" s="1254"/>
      <c r="G41" s="1254"/>
      <c r="H41" s="1255"/>
      <c r="I41" s="103">
        <v>6606</v>
      </c>
      <c r="J41" s="104">
        <v>5698</v>
      </c>
      <c r="K41" s="104">
        <v>5033</v>
      </c>
      <c r="L41" s="104">
        <v>4945</v>
      </c>
      <c r="M41" s="105">
        <v>4696</v>
      </c>
    </row>
    <row r="42" spans="2:13" ht="27.75" customHeight="1" x14ac:dyDescent="0.2">
      <c r="B42" s="1242"/>
      <c r="C42" s="1243"/>
      <c r="D42" s="106"/>
      <c r="E42" s="1246" t="s">
        <v>31</v>
      </c>
      <c r="F42" s="1246"/>
      <c r="G42" s="1246"/>
      <c r="H42" s="1247"/>
      <c r="I42" s="107" t="s">
        <v>513</v>
      </c>
      <c r="J42" s="108" t="s">
        <v>513</v>
      </c>
      <c r="K42" s="108" t="s">
        <v>513</v>
      </c>
      <c r="L42" s="108" t="s">
        <v>513</v>
      </c>
      <c r="M42" s="109" t="s">
        <v>513</v>
      </c>
    </row>
    <row r="43" spans="2:13" ht="27.75" customHeight="1" x14ac:dyDescent="0.2">
      <c r="B43" s="1242"/>
      <c r="C43" s="1243"/>
      <c r="D43" s="106"/>
      <c r="E43" s="1246" t="s">
        <v>32</v>
      </c>
      <c r="F43" s="1246"/>
      <c r="G43" s="1246"/>
      <c r="H43" s="1247"/>
      <c r="I43" s="107">
        <v>1377</v>
      </c>
      <c r="J43" s="108">
        <v>1286</v>
      </c>
      <c r="K43" s="108">
        <v>1091</v>
      </c>
      <c r="L43" s="108">
        <v>983</v>
      </c>
      <c r="M43" s="109">
        <v>929</v>
      </c>
    </row>
    <row r="44" spans="2:13" ht="27.75" customHeight="1" x14ac:dyDescent="0.2">
      <c r="B44" s="1242"/>
      <c r="C44" s="1243"/>
      <c r="D44" s="106"/>
      <c r="E44" s="1246" t="s">
        <v>33</v>
      </c>
      <c r="F44" s="1246"/>
      <c r="G44" s="1246"/>
      <c r="H44" s="1247"/>
      <c r="I44" s="107">
        <v>6687</v>
      </c>
      <c r="J44" s="108">
        <v>6217</v>
      </c>
      <c r="K44" s="108">
        <v>5773</v>
      </c>
      <c r="L44" s="108">
        <v>5281</v>
      </c>
      <c r="M44" s="109">
        <v>4814</v>
      </c>
    </row>
    <row r="45" spans="2:13" ht="27.75" customHeight="1" x14ac:dyDescent="0.2">
      <c r="B45" s="1242"/>
      <c r="C45" s="1243"/>
      <c r="D45" s="106"/>
      <c r="E45" s="1246" t="s">
        <v>34</v>
      </c>
      <c r="F45" s="1246"/>
      <c r="G45" s="1246"/>
      <c r="H45" s="1247"/>
      <c r="I45" s="107">
        <v>804</v>
      </c>
      <c r="J45" s="108">
        <v>774</v>
      </c>
      <c r="K45" s="108">
        <v>715</v>
      </c>
      <c r="L45" s="108">
        <v>709</v>
      </c>
      <c r="M45" s="109">
        <v>805</v>
      </c>
    </row>
    <row r="46" spans="2:13" ht="27.75" customHeight="1" x14ac:dyDescent="0.2">
      <c r="B46" s="1242"/>
      <c r="C46" s="1243"/>
      <c r="D46" s="110"/>
      <c r="E46" s="1246" t="s">
        <v>35</v>
      </c>
      <c r="F46" s="1246"/>
      <c r="G46" s="1246"/>
      <c r="H46" s="1247"/>
      <c r="I46" s="107" t="s">
        <v>513</v>
      </c>
      <c r="J46" s="108" t="s">
        <v>513</v>
      </c>
      <c r="K46" s="108" t="s">
        <v>513</v>
      </c>
      <c r="L46" s="108" t="s">
        <v>513</v>
      </c>
      <c r="M46" s="109" t="s">
        <v>513</v>
      </c>
    </row>
    <row r="47" spans="2:13" ht="27.75" customHeight="1" x14ac:dyDescent="0.2">
      <c r="B47" s="1242"/>
      <c r="C47" s="1243"/>
      <c r="D47" s="111"/>
      <c r="E47" s="1256" t="s">
        <v>36</v>
      </c>
      <c r="F47" s="1257"/>
      <c r="G47" s="1257"/>
      <c r="H47" s="1258"/>
      <c r="I47" s="107" t="s">
        <v>513</v>
      </c>
      <c r="J47" s="108" t="s">
        <v>513</v>
      </c>
      <c r="K47" s="108" t="s">
        <v>513</v>
      </c>
      <c r="L47" s="108" t="s">
        <v>513</v>
      </c>
      <c r="M47" s="109" t="s">
        <v>513</v>
      </c>
    </row>
    <row r="48" spans="2:13" ht="27.75" customHeight="1" x14ac:dyDescent="0.2">
      <c r="B48" s="1242"/>
      <c r="C48" s="1243"/>
      <c r="D48" s="106"/>
      <c r="E48" s="1246" t="s">
        <v>37</v>
      </c>
      <c r="F48" s="1246"/>
      <c r="G48" s="1246"/>
      <c r="H48" s="1247"/>
      <c r="I48" s="107" t="s">
        <v>513</v>
      </c>
      <c r="J48" s="108" t="s">
        <v>513</v>
      </c>
      <c r="K48" s="108" t="s">
        <v>513</v>
      </c>
      <c r="L48" s="108" t="s">
        <v>513</v>
      </c>
      <c r="M48" s="109" t="s">
        <v>513</v>
      </c>
    </row>
    <row r="49" spans="2:13" ht="27.75" customHeight="1" x14ac:dyDescent="0.2">
      <c r="B49" s="1244"/>
      <c r="C49" s="1245"/>
      <c r="D49" s="106"/>
      <c r="E49" s="1246" t="s">
        <v>38</v>
      </c>
      <c r="F49" s="1246"/>
      <c r="G49" s="1246"/>
      <c r="H49" s="1247"/>
      <c r="I49" s="107" t="s">
        <v>513</v>
      </c>
      <c r="J49" s="108" t="s">
        <v>513</v>
      </c>
      <c r="K49" s="108" t="s">
        <v>513</v>
      </c>
      <c r="L49" s="108" t="s">
        <v>513</v>
      </c>
      <c r="M49" s="109" t="s">
        <v>513</v>
      </c>
    </row>
    <row r="50" spans="2:13" ht="27.75" customHeight="1" x14ac:dyDescent="0.2">
      <c r="B50" s="1240" t="s">
        <v>39</v>
      </c>
      <c r="C50" s="1241"/>
      <c r="D50" s="112"/>
      <c r="E50" s="1246" t="s">
        <v>40</v>
      </c>
      <c r="F50" s="1246"/>
      <c r="G50" s="1246"/>
      <c r="H50" s="1247"/>
      <c r="I50" s="107">
        <v>6961</v>
      </c>
      <c r="J50" s="108">
        <v>7127</v>
      </c>
      <c r="K50" s="108">
        <v>6701</v>
      </c>
      <c r="L50" s="108">
        <v>6233</v>
      </c>
      <c r="M50" s="109">
        <v>5806</v>
      </c>
    </row>
    <row r="51" spans="2:13" ht="27.75" customHeight="1" x14ac:dyDescent="0.2">
      <c r="B51" s="1242"/>
      <c r="C51" s="1243"/>
      <c r="D51" s="106"/>
      <c r="E51" s="1246" t="s">
        <v>41</v>
      </c>
      <c r="F51" s="1246"/>
      <c r="G51" s="1246"/>
      <c r="H51" s="1247"/>
      <c r="I51" s="107" t="s">
        <v>513</v>
      </c>
      <c r="J51" s="108" t="s">
        <v>513</v>
      </c>
      <c r="K51" s="108" t="s">
        <v>513</v>
      </c>
      <c r="L51" s="108">
        <v>3</v>
      </c>
      <c r="M51" s="109" t="s">
        <v>513</v>
      </c>
    </row>
    <row r="52" spans="2:13" ht="27.75" customHeight="1" x14ac:dyDescent="0.2">
      <c r="B52" s="1244"/>
      <c r="C52" s="1245"/>
      <c r="D52" s="106"/>
      <c r="E52" s="1246" t="s">
        <v>42</v>
      </c>
      <c r="F52" s="1246"/>
      <c r="G52" s="1246"/>
      <c r="H52" s="1247"/>
      <c r="I52" s="107">
        <v>12359</v>
      </c>
      <c r="J52" s="108">
        <v>11337</v>
      </c>
      <c r="K52" s="108">
        <v>10571</v>
      </c>
      <c r="L52" s="108">
        <v>9938</v>
      </c>
      <c r="M52" s="109">
        <v>9253</v>
      </c>
    </row>
    <row r="53" spans="2:13" ht="27.75" customHeight="1" thickBot="1" x14ac:dyDescent="0.25">
      <c r="B53" s="1248" t="s">
        <v>43</v>
      </c>
      <c r="C53" s="1249"/>
      <c r="D53" s="113"/>
      <c r="E53" s="1250" t="s">
        <v>44</v>
      </c>
      <c r="F53" s="1250"/>
      <c r="G53" s="1250"/>
      <c r="H53" s="1251"/>
      <c r="I53" s="114">
        <v>-3846</v>
      </c>
      <c r="J53" s="115">
        <v>-4489</v>
      </c>
      <c r="K53" s="115">
        <v>-4661</v>
      </c>
      <c r="L53" s="115">
        <v>-4255</v>
      </c>
      <c r="M53" s="116">
        <v>-3816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MKJlQcuXlPPGb8xplDcStYeMg1Sy27lwsUb2Enu0/zoevuqkbJtBswoW1QUcwoJyqljYZQMTSZPP/scXqDLqw==" saltValue="St4Mx3u4C59OHS58ldkI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C31" zoomScale="65" zoomScaleNormal="65" zoomScaleSheetLayoutView="100" workbookViewId="0">
      <selection activeCell="H53" sqref="H5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557</v>
      </c>
      <c r="G54" s="125" t="s">
        <v>558</v>
      </c>
      <c r="H54" s="126" t="s">
        <v>559</v>
      </c>
    </row>
    <row r="55" spans="2:8" ht="52.5" customHeight="1" x14ac:dyDescent="0.2">
      <c r="B55" s="127"/>
      <c r="C55" s="1267" t="s">
        <v>47</v>
      </c>
      <c r="D55" s="1267"/>
      <c r="E55" s="1268"/>
      <c r="F55" s="128">
        <v>1856</v>
      </c>
      <c r="G55" s="128">
        <v>1923</v>
      </c>
      <c r="H55" s="129">
        <v>1710</v>
      </c>
    </row>
    <row r="56" spans="2:8" ht="52.5" customHeight="1" x14ac:dyDescent="0.2">
      <c r="B56" s="130"/>
      <c r="C56" s="1269" t="s">
        <v>48</v>
      </c>
      <c r="D56" s="1269"/>
      <c r="E56" s="1270"/>
      <c r="F56" s="131">
        <v>622</v>
      </c>
      <c r="G56" s="131">
        <v>521</v>
      </c>
      <c r="H56" s="132">
        <v>374</v>
      </c>
    </row>
    <row r="57" spans="2:8" ht="53.25" customHeight="1" x14ac:dyDescent="0.2">
      <c r="B57" s="130"/>
      <c r="C57" s="1271" t="s">
        <v>49</v>
      </c>
      <c r="D57" s="1271"/>
      <c r="E57" s="1272"/>
      <c r="F57" s="133">
        <v>5101</v>
      </c>
      <c r="G57" s="133">
        <v>4553</v>
      </c>
      <c r="H57" s="134">
        <v>4295</v>
      </c>
    </row>
    <row r="58" spans="2:8" ht="45.75" customHeight="1" x14ac:dyDescent="0.2">
      <c r="B58" s="135"/>
      <c r="C58" s="1259" t="s">
        <v>599</v>
      </c>
      <c r="D58" s="1260"/>
      <c r="E58" s="1261"/>
      <c r="F58" s="136">
        <v>3652</v>
      </c>
      <c r="G58" s="136">
        <v>3218</v>
      </c>
      <c r="H58" s="137">
        <v>3089</v>
      </c>
    </row>
    <row r="59" spans="2:8" ht="45.75" customHeight="1" x14ac:dyDescent="0.2">
      <c r="B59" s="135"/>
      <c r="C59" s="1259" t="s">
        <v>600</v>
      </c>
      <c r="D59" s="1260"/>
      <c r="E59" s="1261"/>
      <c r="F59" s="136">
        <v>924</v>
      </c>
      <c r="G59" s="136">
        <v>825</v>
      </c>
      <c r="H59" s="137">
        <v>725</v>
      </c>
    </row>
    <row r="60" spans="2:8" ht="45.75" customHeight="1" x14ac:dyDescent="0.2">
      <c r="B60" s="135"/>
      <c r="C60" s="1259" t="s">
        <v>601</v>
      </c>
      <c r="D60" s="1260"/>
      <c r="E60" s="1261"/>
      <c r="F60" s="136">
        <v>330</v>
      </c>
      <c r="G60" s="136">
        <v>330</v>
      </c>
      <c r="H60" s="137">
        <v>330</v>
      </c>
    </row>
    <row r="61" spans="2:8" ht="45.75" customHeight="1" x14ac:dyDescent="0.2">
      <c r="B61" s="135"/>
      <c r="C61" s="1259" t="s">
        <v>602</v>
      </c>
      <c r="D61" s="1260"/>
      <c r="E61" s="1261"/>
      <c r="F61" s="136">
        <v>180</v>
      </c>
      <c r="G61" s="136">
        <v>162</v>
      </c>
      <c r="H61" s="137">
        <v>113</v>
      </c>
    </row>
    <row r="62" spans="2:8" ht="45.75" customHeight="1" thickBot="1" x14ac:dyDescent="0.25">
      <c r="B62" s="138"/>
      <c r="C62" s="1262" t="s">
        <v>603</v>
      </c>
      <c r="D62" s="1263"/>
      <c r="E62" s="1264"/>
      <c r="F62" s="139">
        <v>0</v>
      </c>
      <c r="G62" s="139">
        <v>7</v>
      </c>
      <c r="H62" s="140">
        <v>22</v>
      </c>
    </row>
    <row r="63" spans="2:8" ht="52.5" customHeight="1" thickBot="1" x14ac:dyDescent="0.25">
      <c r="B63" s="141"/>
      <c r="C63" s="1265" t="s">
        <v>50</v>
      </c>
      <c r="D63" s="1265"/>
      <c r="E63" s="1266"/>
      <c r="F63" s="142">
        <v>7578</v>
      </c>
      <c r="G63" s="142">
        <v>6996</v>
      </c>
      <c r="H63" s="143">
        <v>6379</v>
      </c>
    </row>
    <row r="64" spans="2:8" ht="15" customHeight="1" x14ac:dyDescent="0.2"/>
  </sheetData>
  <sheetProtection algorithmName="SHA-512" hashValue="SrYW8oZtiRMId44OT5m7s9Nqu9qkmtLxDAI/6+O1e8G4S8cRRsoCigpDdvr0ghqqLr1f6mFjdRE2Iv7fKI9/iw==" saltValue="aCyfN2he2wEsYsJnSN+T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552</v>
      </c>
      <c r="G2" s="157"/>
      <c r="H2" s="158"/>
    </row>
    <row r="3" spans="1:8" x14ac:dyDescent="0.2">
      <c r="A3" s="154" t="s">
        <v>545</v>
      </c>
      <c r="B3" s="159"/>
      <c r="C3" s="160"/>
      <c r="D3" s="161">
        <v>67119</v>
      </c>
      <c r="E3" s="162"/>
      <c r="F3" s="163">
        <v>78903</v>
      </c>
      <c r="G3" s="164"/>
      <c r="H3" s="165"/>
    </row>
    <row r="4" spans="1:8" x14ac:dyDescent="0.2">
      <c r="A4" s="166"/>
      <c r="B4" s="167"/>
      <c r="C4" s="168"/>
      <c r="D4" s="169">
        <v>34189</v>
      </c>
      <c r="E4" s="170"/>
      <c r="F4" s="171">
        <v>49201</v>
      </c>
      <c r="G4" s="172"/>
      <c r="H4" s="173"/>
    </row>
    <row r="5" spans="1:8" x14ac:dyDescent="0.2">
      <c r="A5" s="154" t="s">
        <v>547</v>
      </c>
      <c r="B5" s="159"/>
      <c r="C5" s="160"/>
      <c r="D5" s="161">
        <v>77139</v>
      </c>
      <c r="E5" s="162"/>
      <c r="F5" s="163">
        <v>82993</v>
      </c>
      <c r="G5" s="164"/>
      <c r="H5" s="165"/>
    </row>
    <row r="6" spans="1:8" x14ac:dyDescent="0.2">
      <c r="A6" s="166"/>
      <c r="B6" s="167"/>
      <c r="C6" s="168"/>
      <c r="D6" s="169">
        <v>42421</v>
      </c>
      <c r="E6" s="170"/>
      <c r="F6" s="171">
        <v>46787</v>
      </c>
      <c r="G6" s="172"/>
      <c r="H6" s="173"/>
    </row>
    <row r="7" spans="1:8" x14ac:dyDescent="0.2">
      <c r="A7" s="154" t="s">
        <v>548</v>
      </c>
      <c r="B7" s="159"/>
      <c r="C7" s="160"/>
      <c r="D7" s="161">
        <v>107237</v>
      </c>
      <c r="E7" s="162"/>
      <c r="F7" s="163">
        <v>108252</v>
      </c>
      <c r="G7" s="164"/>
      <c r="H7" s="165"/>
    </row>
    <row r="8" spans="1:8" x14ac:dyDescent="0.2">
      <c r="A8" s="166"/>
      <c r="B8" s="167"/>
      <c r="C8" s="168"/>
      <c r="D8" s="169">
        <v>91373</v>
      </c>
      <c r="E8" s="170"/>
      <c r="F8" s="171">
        <v>50321</v>
      </c>
      <c r="G8" s="172"/>
      <c r="H8" s="173"/>
    </row>
    <row r="9" spans="1:8" x14ac:dyDescent="0.2">
      <c r="A9" s="154" t="s">
        <v>549</v>
      </c>
      <c r="B9" s="159"/>
      <c r="C9" s="160"/>
      <c r="D9" s="161">
        <v>166623</v>
      </c>
      <c r="E9" s="162"/>
      <c r="F9" s="163">
        <v>93492</v>
      </c>
      <c r="G9" s="164"/>
      <c r="H9" s="165"/>
    </row>
    <row r="10" spans="1:8" x14ac:dyDescent="0.2">
      <c r="A10" s="166"/>
      <c r="B10" s="167"/>
      <c r="C10" s="168"/>
      <c r="D10" s="169">
        <v>124832</v>
      </c>
      <c r="E10" s="170"/>
      <c r="F10" s="171">
        <v>53316</v>
      </c>
      <c r="G10" s="172"/>
      <c r="H10" s="173"/>
    </row>
    <row r="11" spans="1:8" x14ac:dyDescent="0.2">
      <c r="A11" s="154" t="s">
        <v>550</v>
      </c>
      <c r="B11" s="159"/>
      <c r="C11" s="160"/>
      <c r="D11" s="161">
        <v>97912</v>
      </c>
      <c r="E11" s="162"/>
      <c r="F11" s="163">
        <v>94796</v>
      </c>
      <c r="G11" s="164"/>
      <c r="H11" s="165"/>
    </row>
    <row r="12" spans="1:8" x14ac:dyDescent="0.2">
      <c r="A12" s="166"/>
      <c r="B12" s="167"/>
      <c r="C12" s="174"/>
      <c r="D12" s="169">
        <v>72633</v>
      </c>
      <c r="E12" s="170"/>
      <c r="F12" s="171">
        <v>55781</v>
      </c>
      <c r="G12" s="172"/>
      <c r="H12" s="173"/>
    </row>
    <row r="13" spans="1:8" x14ac:dyDescent="0.2">
      <c r="A13" s="154"/>
      <c r="B13" s="159"/>
      <c r="C13" s="175"/>
      <c r="D13" s="176">
        <v>103206</v>
      </c>
      <c r="E13" s="177"/>
      <c r="F13" s="178">
        <v>91687</v>
      </c>
      <c r="G13" s="179"/>
      <c r="H13" s="165"/>
    </row>
    <row r="14" spans="1:8" x14ac:dyDescent="0.2">
      <c r="A14" s="166"/>
      <c r="B14" s="167"/>
      <c r="C14" s="168"/>
      <c r="D14" s="169">
        <v>73090</v>
      </c>
      <c r="E14" s="170"/>
      <c r="F14" s="171">
        <v>51081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5.61</v>
      </c>
      <c r="C19" s="180">
        <f>ROUND(VALUE(SUBSTITUTE(実質収支比率等に係る経年分析!G$48,"▲","-")),2)</f>
        <v>4.54</v>
      </c>
      <c r="D19" s="180">
        <f>ROUND(VALUE(SUBSTITUTE(実質収支比率等に係る経年分析!H$48,"▲","-")),2)</f>
        <v>3.97</v>
      </c>
      <c r="E19" s="180">
        <f>ROUND(VALUE(SUBSTITUTE(実質収支比率等に係る経年分析!I$48,"▲","-")),2)</f>
        <v>0.24</v>
      </c>
      <c r="F19" s="180">
        <f>ROUND(VALUE(SUBSTITUTE(実質収支比率等に係る経年分析!J$48,"▲","-")),2)</f>
        <v>5.91</v>
      </c>
    </row>
    <row r="20" spans="1:11" x14ac:dyDescent="0.2">
      <c r="A20" s="180" t="s">
        <v>54</v>
      </c>
      <c r="B20" s="180">
        <f>ROUND(VALUE(SUBSTITUTE(実質収支比率等に係る経年分析!F$47,"▲","-")),2)</f>
        <v>37.49</v>
      </c>
      <c r="C20" s="180">
        <f>ROUND(VALUE(SUBSTITUTE(実質収支比率等に係る経年分析!G$47,"▲","-")),2)</f>
        <v>39.61</v>
      </c>
      <c r="D20" s="180">
        <f>ROUND(VALUE(SUBSTITUTE(実質収支比率等に係る経年分析!H$47,"▲","-")),2)</f>
        <v>34.22</v>
      </c>
      <c r="E20" s="180">
        <f>ROUND(VALUE(SUBSTITUTE(実質収支比率等に係る経年分析!I$47,"▲","-")),2)</f>
        <v>36.22</v>
      </c>
      <c r="F20" s="180">
        <f>ROUND(VALUE(SUBSTITUTE(実質収支比率等に係る経年分析!J$47,"▲","-")),2)</f>
        <v>31.7</v>
      </c>
    </row>
    <row r="21" spans="1:11" x14ac:dyDescent="0.2">
      <c r="A21" s="180" t="s">
        <v>55</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-3.63</v>
      </c>
      <c r="D21" s="180">
        <f>IF(ISNUMBER(VALUE(SUBSTITUTE(実質収支比率等に係る経年分析!H$49,"▲","-"))),ROUND(VALUE(SUBSTITUTE(実質収支比率等に係る経年分析!H$49,"▲","-")),2),NA())</f>
        <v>-6.72</v>
      </c>
      <c r="E21" s="180">
        <f>IF(ISNUMBER(VALUE(SUBSTITUTE(実質収支比率等に係る経年分析!I$49,"▲","-"))),ROUND(VALUE(SUBSTITUTE(実質収支比率等に係る経年分析!I$49,"▲","-")),2),NA())</f>
        <v>-2.54</v>
      </c>
      <c r="F21" s="180">
        <f>IF(ISNUMBER(VALUE(SUBSTITUTE(実質収支比率等に係る経年分析!J$49,"▲","-"))),ROUND(VALUE(SUBSTITUTE(実質収支比率等に係る経年分析!J$49,"▲","-")),2),NA())</f>
        <v>1.72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佐久穂町農業集落排水事業特別会計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佐久穂町簡易水道事業特別会計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2">
      <c r="A31" s="181" t="str">
        <f>IF(連結実質赤字比率に係る赤字・黒字の構成分析!C$39="",NA(),連結実質赤字比率に係る赤字・黒字の構成分析!C$39)</f>
        <v>佐久穂町介護保険特別会計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2">
      <c r="A32" s="181" t="str">
        <f>IF(連結実質赤字比率に係る赤字・黒字の構成分析!C$38="",NA(),連結実質赤字比率に係る赤字・黒字の構成分析!C$38)</f>
        <v>佐久穂町住宅地造成事業特別会計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2">
      <c r="A33" s="181" t="str">
        <f>IF(連結実質赤字比率に係る赤字・黒字の構成分析!C$37="",NA(),連結実質赤字比率に係る赤字・黒字の構成分析!C$37)</f>
        <v>佐久穂町老人保健施設特別会計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2">
      <c r="A34" s="181" t="str">
        <f>IF(連結実質赤字比率に係る赤字・黒字の構成分析!C$36="",NA(),連結実質赤字比率に係る赤字・黒字の構成分析!C$36)</f>
        <v>佐久穂町国民健康保険特別会計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x14ac:dyDescent="0.2">
      <c r="A35" s="181" t="str">
        <f>IF(連結実質赤字比率に係る赤字・黒字の構成分析!C$35="",NA(),連結実質赤字比率に係る赤字・黒字の構成分析!C$35)</f>
        <v>佐久穂町病院事業会計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8.7799999999999994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1568</v>
      </c>
      <c r="E42" s="182"/>
      <c r="F42" s="182"/>
      <c r="G42" s="182">
        <f>'実質公債費比率（分子）の構造'!L$52</f>
        <v>1477</v>
      </c>
      <c r="H42" s="182"/>
      <c r="I42" s="182"/>
      <c r="J42" s="182">
        <f>'実質公債費比率（分子）の構造'!M$52</f>
        <v>1418</v>
      </c>
      <c r="K42" s="182"/>
      <c r="L42" s="182"/>
      <c r="M42" s="182">
        <f>'実質公債費比率（分子）の構造'!N$52</f>
        <v>1363</v>
      </c>
      <c r="N42" s="182"/>
      <c r="O42" s="182"/>
      <c r="P42" s="182">
        <f>'実質公債費比率（分子）の構造'!O$52</f>
        <v>1253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538</v>
      </c>
      <c r="C45" s="182"/>
      <c r="D45" s="182"/>
      <c r="E45" s="182">
        <f>'実質公債費比率（分子）の構造'!L$49</f>
        <v>629</v>
      </c>
      <c r="F45" s="182"/>
      <c r="G45" s="182"/>
      <c r="H45" s="182">
        <f>'実質公債費比率（分子）の構造'!M$49</f>
        <v>621</v>
      </c>
      <c r="I45" s="182"/>
      <c r="J45" s="182"/>
      <c r="K45" s="182">
        <f>'実質公債費比率（分子）の構造'!N$49</f>
        <v>613</v>
      </c>
      <c r="L45" s="182"/>
      <c r="M45" s="182"/>
      <c r="N45" s="182">
        <f>'実質公債費比率（分子）の構造'!O$49</f>
        <v>612</v>
      </c>
      <c r="O45" s="182"/>
      <c r="P45" s="182"/>
    </row>
    <row r="46" spans="1:16" x14ac:dyDescent="0.2">
      <c r="A46" s="182" t="s">
        <v>66</v>
      </c>
      <c r="B46" s="182">
        <f>'実質公債費比率（分子）の構造'!K$48</f>
        <v>145</v>
      </c>
      <c r="C46" s="182"/>
      <c r="D46" s="182"/>
      <c r="E46" s="182">
        <f>'実質公債費比率（分子）の構造'!L$48</f>
        <v>145</v>
      </c>
      <c r="F46" s="182"/>
      <c r="G46" s="182"/>
      <c r="H46" s="182">
        <f>'実質公債費比率（分子）の構造'!M$48</f>
        <v>142</v>
      </c>
      <c r="I46" s="182"/>
      <c r="J46" s="182"/>
      <c r="K46" s="182">
        <f>'実質公債費比率（分子）の構造'!N$48</f>
        <v>148</v>
      </c>
      <c r="L46" s="182"/>
      <c r="M46" s="182"/>
      <c r="N46" s="182">
        <f>'実質公債費比率（分子）の構造'!O$48</f>
        <v>147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1364</v>
      </c>
      <c r="C49" s="182"/>
      <c r="D49" s="182"/>
      <c r="E49" s="182">
        <f>'実質公債費比率（分子）の構造'!L$45</f>
        <v>1173</v>
      </c>
      <c r="F49" s="182"/>
      <c r="G49" s="182"/>
      <c r="H49" s="182">
        <f>'実質公債費比率（分子）の構造'!M$45</f>
        <v>1113</v>
      </c>
      <c r="I49" s="182"/>
      <c r="J49" s="182"/>
      <c r="K49" s="182">
        <f>'実質公債費比率（分子）の構造'!N$45</f>
        <v>1074</v>
      </c>
      <c r="L49" s="182"/>
      <c r="M49" s="182"/>
      <c r="N49" s="182">
        <f>'実質公債費比率（分子）の構造'!O$45</f>
        <v>950</v>
      </c>
      <c r="O49" s="182"/>
      <c r="P49" s="182"/>
    </row>
    <row r="50" spans="1:16" x14ac:dyDescent="0.2">
      <c r="A50" s="182" t="s">
        <v>70</v>
      </c>
      <c r="B50" s="182" t="e">
        <f>NA()</f>
        <v>#N/A</v>
      </c>
      <c r="C50" s="182">
        <f>IF(ISNUMBER('実質公債費比率（分子）の構造'!K$53),'実質公債費比率（分子）の構造'!K$53,NA())</f>
        <v>479</v>
      </c>
      <c r="D50" s="182" t="e">
        <f>NA()</f>
        <v>#N/A</v>
      </c>
      <c r="E50" s="182" t="e">
        <f>NA()</f>
        <v>#N/A</v>
      </c>
      <c r="F50" s="182">
        <f>IF(ISNUMBER('実質公債費比率（分子）の構造'!L$53),'実質公債費比率（分子）の構造'!L$53,NA())</f>
        <v>470</v>
      </c>
      <c r="G50" s="182" t="e">
        <f>NA()</f>
        <v>#N/A</v>
      </c>
      <c r="H50" s="182" t="e">
        <f>NA()</f>
        <v>#N/A</v>
      </c>
      <c r="I50" s="182">
        <f>IF(ISNUMBER('実質公債費比率（分子）の構造'!M$53),'実質公債費比率（分子）の構造'!M$53,NA())</f>
        <v>458</v>
      </c>
      <c r="J50" s="182" t="e">
        <f>NA()</f>
        <v>#N/A</v>
      </c>
      <c r="K50" s="182" t="e">
        <f>NA()</f>
        <v>#N/A</v>
      </c>
      <c r="L50" s="182">
        <f>IF(ISNUMBER('実質公債費比率（分子）の構造'!N$53),'実質公債費比率（分子）の構造'!N$53,NA())</f>
        <v>472</v>
      </c>
      <c r="M50" s="182" t="e">
        <f>NA()</f>
        <v>#N/A</v>
      </c>
      <c r="N50" s="182" t="e">
        <f>NA()</f>
        <v>#N/A</v>
      </c>
      <c r="O50" s="182">
        <f>IF(ISNUMBER('実質公債費比率（分子）の構造'!O$53),'実質公債費比率（分子）の構造'!O$53,NA())</f>
        <v>456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12359</v>
      </c>
      <c r="E56" s="181"/>
      <c r="F56" s="181"/>
      <c r="G56" s="181">
        <f>'将来負担比率（分子）の構造'!J$52</f>
        <v>11337</v>
      </c>
      <c r="H56" s="181"/>
      <c r="I56" s="181"/>
      <c r="J56" s="181">
        <f>'将来負担比率（分子）の構造'!K$52</f>
        <v>10571</v>
      </c>
      <c r="K56" s="181"/>
      <c r="L56" s="181"/>
      <c r="M56" s="181">
        <f>'将来負担比率（分子）の構造'!L$52</f>
        <v>9938</v>
      </c>
      <c r="N56" s="181"/>
      <c r="O56" s="181"/>
      <c r="P56" s="181">
        <f>'将来負担比率（分子）の構造'!M$52</f>
        <v>9253</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3</v>
      </c>
      <c r="N57" s="181"/>
      <c r="O57" s="181"/>
      <c r="P57" s="181" t="str">
        <f>'将来負担比率（分子）の構造'!M$51</f>
        <v>-</v>
      </c>
    </row>
    <row r="58" spans="1:16" x14ac:dyDescent="0.2">
      <c r="A58" s="181" t="s">
        <v>40</v>
      </c>
      <c r="B58" s="181"/>
      <c r="C58" s="181"/>
      <c r="D58" s="181">
        <f>'将来負担比率（分子）の構造'!I$50</f>
        <v>6961</v>
      </c>
      <c r="E58" s="181"/>
      <c r="F58" s="181"/>
      <c r="G58" s="181">
        <f>'将来負担比率（分子）の構造'!J$50</f>
        <v>7127</v>
      </c>
      <c r="H58" s="181"/>
      <c r="I58" s="181"/>
      <c r="J58" s="181">
        <f>'将来負担比率（分子）の構造'!K$50</f>
        <v>6701</v>
      </c>
      <c r="K58" s="181"/>
      <c r="L58" s="181"/>
      <c r="M58" s="181">
        <f>'将来負担比率（分子）の構造'!L$50</f>
        <v>6233</v>
      </c>
      <c r="N58" s="181"/>
      <c r="O58" s="181"/>
      <c r="P58" s="181">
        <f>'将来負担比率（分子）の構造'!M$50</f>
        <v>5806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804</v>
      </c>
      <c r="C62" s="181"/>
      <c r="D62" s="181"/>
      <c r="E62" s="181">
        <f>'将来負担比率（分子）の構造'!J$45</f>
        <v>774</v>
      </c>
      <c r="F62" s="181"/>
      <c r="G62" s="181"/>
      <c r="H62" s="181">
        <f>'将来負担比率（分子）の構造'!K$45</f>
        <v>715</v>
      </c>
      <c r="I62" s="181"/>
      <c r="J62" s="181"/>
      <c r="K62" s="181">
        <f>'将来負担比率（分子）の構造'!L$45</f>
        <v>709</v>
      </c>
      <c r="L62" s="181"/>
      <c r="M62" s="181"/>
      <c r="N62" s="181">
        <f>'将来負担比率（分子）の構造'!M$45</f>
        <v>805</v>
      </c>
      <c r="O62" s="181"/>
      <c r="P62" s="181"/>
    </row>
    <row r="63" spans="1:16" x14ac:dyDescent="0.2">
      <c r="A63" s="181" t="s">
        <v>33</v>
      </c>
      <c r="B63" s="181">
        <f>'将来負担比率（分子）の構造'!I$44</f>
        <v>6687</v>
      </c>
      <c r="C63" s="181"/>
      <c r="D63" s="181"/>
      <c r="E63" s="181">
        <f>'将来負担比率（分子）の構造'!J$44</f>
        <v>6217</v>
      </c>
      <c r="F63" s="181"/>
      <c r="G63" s="181"/>
      <c r="H63" s="181">
        <f>'将来負担比率（分子）の構造'!K$44</f>
        <v>5773</v>
      </c>
      <c r="I63" s="181"/>
      <c r="J63" s="181"/>
      <c r="K63" s="181">
        <f>'将来負担比率（分子）の構造'!L$44</f>
        <v>5281</v>
      </c>
      <c r="L63" s="181"/>
      <c r="M63" s="181"/>
      <c r="N63" s="181">
        <f>'将来負担比率（分子）の構造'!M$44</f>
        <v>4814</v>
      </c>
      <c r="O63" s="181"/>
      <c r="P63" s="181"/>
    </row>
    <row r="64" spans="1:16" x14ac:dyDescent="0.2">
      <c r="A64" s="181" t="s">
        <v>32</v>
      </c>
      <c r="B64" s="181">
        <f>'将来負担比率（分子）の構造'!I$43</f>
        <v>1377</v>
      </c>
      <c r="C64" s="181"/>
      <c r="D64" s="181"/>
      <c r="E64" s="181">
        <f>'将来負担比率（分子）の構造'!J$43</f>
        <v>1286</v>
      </c>
      <c r="F64" s="181"/>
      <c r="G64" s="181"/>
      <c r="H64" s="181">
        <f>'将来負担比率（分子）の構造'!K$43</f>
        <v>1091</v>
      </c>
      <c r="I64" s="181"/>
      <c r="J64" s="181"/>
      <c r="K64" s="181">
        <f>'将来負担比率（分子）の構造'!L$43</f>
        <v>983</v>
      </c>
      <c r="L64" s="181"/>
      <c r="M64" s="181"/>
      <c r="N64" s="181">
        <f>'将来負担比率（分子）の構造'!M$43</f>
        <v>929</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6606</v>
      </c>
      <c r="C66" s="181"/>
      <c r="D66" s="181"/>
      <c r="E66" s="181">
        <f>'将来負担比率（分子）の構造'!J$41</f>
        <v>5698</v>
      </c>
      <c r="F66" s="181"/>
      <c r="G66" s="181"/>
      <c r="H66" s="181">
        <f>'将来負担比率（分子）の構造'!K$41</f>
        <v>5033</v>
      </c>
      <c r="I66" s="181"/>
      <c r="J66" s="181"/>
      <c r="K66" s="181">
        <f>'将来負担比率（分子）の構造'!L$41</f>
        <v>4945</v>
      </c>
      <c r="L66" s="181"/>
      <c r="M66" s="181"/>
      <c r="N66" s="181">
        <f>'将来負担比率（分子）の構造'!M$41</f>
        <v>4696</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1856</v>
      </c>
      <c r="C72" s="185">
        <f>基金残高に係る経年分析!G55</f>
        <v>1923</v>
      </c>
      <c r="D72" s="185">
        <f>基金残高に係る経年分析!H55</f>
        <v>1710</v>
      </c>
    </row>
    <row r="73" spans="1:16" x14ac:dyDescent="0.2">
      <c r="A73" s="184" t="s">
        <v>77</v>
      </c>
      <c r="B73" s="185">
        <f>基金残高に係る経年分析!F56</f>
        <v>622</v>
      </c>
      <c r="C73" s="185">
        <f>基金残高に係る経年分析!G56</f>
        <v>521</v>
      </c>
      <c r="D73" s="185">
        <f>基金残高に係る経年分析!H56</f>
        <v>374</v>
      </c>
    </row>
    <row r="74" spans="1:16" x14ac:dyDescent="0.2">
      <c r="A74" s="184" t="s">
        <v>78</v>
      </c>
      <c r="B74" s="185">
        <f>基金残高に係る経年分析!F57</f>
        <v>5101</v>
      </c>
      <c r="C74" s="185">
        <f>基金残高に係る経年分析!G57</f>
        <v>4553</v>
      </c>
      <c r="D74" s="185">
        <f>基金残高に係る経年分析!H57</f>
        <v>4295</v>
      </c>
    </row>
  </sheetData>
  <sheetProtection algorithmName="SHA-512" hashValue="82f2p8pb2JC6phaaCPAA+xqurEbGHA/BD9RqKpWfDnsi1IG1Qa3ceuKYwWPZmYayBklOsixt+CHUBmBCiCOFwA==" saltValue="VHLL7G3jFkFQ54tAVGRY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L11"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222</v>
      </c>
      <c r="C5" s="709"/>
      <c r="D5" s="709"/>
      <c r="E5" s="709"/>
      <c r="F5" s="709"/>
      <c r="G5" s="709"/>
      <c r="H5" s="709"/>
      <c r="I5" s="709"/>
      <c r="J5" s="709"/>
      <c r="K5" s="709"/>
      <c r="L5" s="709"/>
      <c r="M5" s="709"/>
      <c r="N5" s="709"/>
      <c r="O5" s="709"/>
      <c r="P5" s="709"/>
      <c r="Q5" s="710"/>
      <c r="R5" s="697">
        <v>1075129</v>
      </c>
      <c r="S5" s="698"/>
      <c r="T5" s="698"/>
      <c r="U5" s="698"/>
      <c r="V5" s="698"/>
      <c r="W5" s="698"/>
      <c r="X5" s="698"/>
      <c r="Y5" s="741"/>
      <c r="Z5" s="759">
        <v>9.6999999999999993</v>
      </c>
      <c r="AA5" s="759"/>
      <c r="AB5" s="759"/>
      <c r="AC5" s="759"/>
      <c r="AD5" s="760">
        <v>1075129</v>
      </c>
      <c r="AE5" s="760"/>
      <c r="AF5" s="760"/>
      <c r="AG5" s="760"/>
      <c r="AH5" s="760"/>
      <c r="AI5" s="760"/>
      <c r="AJ5" s="760"/>
      <c r="AK5" s="760"/>
      <c r="AL5" s="742">
        <v>20.399999999999999</v>
      </c>
      <c r="AM5" s="713"/>
      <c r="AN5" s="713"/>
      <c r="AO5" s="743"/>
      <c r="AP5" s="708" t="s">
        <v>223</v>
      </c>
      <c r="AQ5" s="709"/>
      <c r="AR5" s="709"/>
      <c r="AS5" s="709"/>
      <c r="AT5" s="709"/>
      <c r="AU5" s="709"/>
      <c r="AV5" s="709"/>
      <c r="AW5" s="709"/>
      <c r="AX5" s="709"/>
      <c r="AY5" s="709"/>
      <c r="AZ5" s="709"/>
      <c r="BA5" s="709"/>
      <c r="BB5" s="709"/>
      <c r="BC5" s="709"/>
      <c r="BD5" s="709"/>
      <c r="BE5" s="709"/>
      <c r="BF5" s="710"/>
      <c r="BG5" s="642">
        <v>1075129</v>
      </c>
      <c r="BH5" s="643"/>
      <c r="BI5" s="643"/>
      <c r="BJ5" s="643"/>
      <c r="BK5" s="643"/>
      <c r="BL5" s="643"/>
      <c r="BM5" s="643"/>
      <c r="BN5" s="644"/>
      <c r="BO5" s="675">
        <v>100</v>
      </c>
      <c r="BP5" s="675"/>
      <c r="BQ5" s="675"/>
      <c r="BR5" s="675"/>
      <c r="BS5" s="676">
        <v>4146</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2">
      <c r="B6" s="639" t="s">
        <v>227</v>
      </c>
      <c r="C6" s="640"/>
      <c r="D6" s="640"/>
      <c r="E6" s="640"/>
      <c r="F6" s="640"/>
      <c r="G6" s="640"/>
      <c r="H6" s="640"/>
      <c r="I6" s="640"/>
      <c r="J6" s="640"/>
      <c r="K6" s="640"/>
      <c r="L6" s="640"/>
      <c r="M6" s="640"/>
      <c r="N6" s="640"/>
      <c r="O6" s="640"/>
      <c r="P6" s="640"/>
      <c r="Q6" s="641"/>
      <c r="R6" s="642">
        <v>143644</v>
      </c>
      <c r="S6" s="643"/>
      <c r="T6" s="643"/>
      <c r="U6" s="643"/>
      <c r="V6" s="643"/>
      <c r="W6" s="643"/>
      <c r="X6" s="643"/>
      <c r="Y6" s="644"/>
      <c r="Z6" s="675">
        <v>1.3</v>
      </c>
      <c r="AA6" s="675"/>
      <c r="AB6" s="675"/>
      <c r="AC6" s="675"/>
      <c r="AD6" s="676">
        <v>143644</v>
      </c>
      <c r="AE6" s="676"/>
      <c r="AF6" s="676"/>
      <c r="AG6" s="676"/>
      <c r="AH6" s="676"/>
      <c r="AI6" s="676"/>
      <c r="AJ6" s="676"/>
      <c r="AK6" s="676"/>
      <c r="AL6" s="645">
        <v>2.7</v>
      </c>
      <c r="AM6" s="646"/>
      <c r="AN6" s="646"/>
      <c r="AO6" s="677"/>
      <c r="AP6" s="639" t="s">
        <v>228</v>
      </c>
      <c r="AQ6" s="640"/>
      <c r="AR6" s="640"/>
      <c r="AS6" s="640"/>
      <c r="AT6" s="640"/>
      <c r="AU6" s="640"/>
      <c r="AV6" s="640"/>
      <c r="AW6" s="640"/>
      <c r="AX6" s="640"/>
      <c r="AY6" s="640"/>
      <c r="AZ6" s="640"/>
      <c r="BA6" s="640"/>
      <c r="BB6" s="640"/>
      <c r="BC6" s="640"/>
      <c r="BD6" s="640"/>
      <c r="BE6" s="640"/>
      <c r="BF6" s="641"/>
      <c r="BG6" s="642">
        <v>1075129</v>
      </c>
      <c r="BH6" s="643"/>
      <c r="BI6" s="643"/>
      <c r="BJ6" s="643"/>
      <c r="BK6" s="643"/>
      <c r="BL6" s="643"/>
      <c r="BM6" s="643"/>
      <c r="BN6" s="644"/>
      <c r="BO6" s="675">
        <v>100</v>
      </c>
      <c r="BP6" s="675"/>
      <c r="BQ6" s="675"/>
      <c r="BR6" s="675"/>
      <c r="BS6" s="676">
        <v>4146</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71863</v>
      </c>
      <c r="CS6" s="643"/>
      <c r="CT6" s="643"/>
      <c r="CU6" s="643"/>
      <c r="CV6" s="643"/>
      <c r="CW6" s="643"/>
      <c r="CX6" s="643"/>
      <c r="CY6" s="644"/>
      <c r="CZ6" s="742">
        <v>0.7</v>
      </c>
      <c r="DA6" s="713"/>
      <c r="DB6" s="713"/>
      <c r="DC6" s="745"/>
      <c r="DD6" s="648" t="s">
        <v>127</v>
      </c>
      <c r="DE6" s="643"/>
      <c r="DF6" s="643"/>
      <c r="DG6" s="643"/>
      <c r="DH6" s="643"/>
      <c r="DI6" s="643"/>
      <c r="DJ6" s="643"/>
      <c r="DK6" s="643"/>
      <c r="DL6" s="643"/>
      <c r="DM6" s="643"/>
      <c r="DN6" s="643"/>
      <c r="DO6" s="643"/>
      <c r="DP6" s="644"/>
      <c r="DQ6" s="648">
        <v>71863</v>
      </c>
      <c r="DR6" s="643"/>
      <c r="DS6" s="643"/>
      <c r="DT6" s="643"/>
      <c r="DU6" s="643"/>
      <c r="DV6" s="643"/>
      <c r="DW6" s="643"/>
      <c r="DX6" s="643"/>
      <c r="DY6" s="643"/>
      <c r="DZ6" s="643"/>
      <c r="EA6" s="643"/>
      <c r="EB6" s="643"/>
      <c r="EC6" s="688"/>
    </row>
    <row r="7" spans="2:143" ht="11.25" customHeight="1" x14ac:dyDescent="0.2">
      <c r="B7" s="639" t="s">
        <v>230</v>
      </c>
      <c r="C7" s="640"/>
      <c r="D7" s="640"/>
      <c r="E7" s="640"/>
      <c r="F7" s="640"/>
      <c r="G7" s="640"/>
      <c r="H7" s="640"/>
      <c r="I7" s="640"/>
      <c r="J7" s="640"/>
      <c r="K7" s="640"/>
      <c r="L7" s="640"/>
      <c r="M7" s="640"/>
      <c r="N7" s="640"/>
      <c r="O7" s="640"/>
      <c r="P7" s="640"/>
      <c r="Q7" s="641"/>
      <c r="R7" s="642">
        <v>972</v>
      </c>
      <c r="S7" s="643"/>
      <c r="T7" s="643"/>
      <c r="U7" s="643"/>
      <c r="V7" s="643"/>
      <c r="W7" s="643"/>
      <c r="X7" s="643"/>
      <c r="Y7" s="644"/>
      <c r="Z7" s="675">
        <v>0</v>
      </c>
      <c r="AA7" s="675"/>
      <c r="AB7" s="675"/>
      <c r="AC7" s="675"/>
      <c r="AD7" s="676">
        <v>972</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470331</v>
      </c>
      <c r="BH7" s="643"/>
      <c r="BI7" s="643"/>
      <c r="BJ7" s="643"/>
      <c r="BK7" s="643"/>
      <c r="BL7" s="643"/>
      <c r="BM7" s="643"/>
      <c r="BN7" s="644"/>
      <c r="BO7" s="675">
        <v>43.7</v>
      </c>
      <c r="BP7" s="675"/>
      <c r="BQ7" s="675"/>
      <c r="BR7" s="675"/>
      <c r="BS7" s="676">
        <v>4146</v>
      </c>
      <c r="BT7" s="676"/>
      <c r="BU7" s="676"/>
      <c r="BV7" s="676"/>
      <c r="BW7" s="676"/>
      <c r="BX7" s="676"/>
      <c r="BY7" s="676"/>
      <c r="BZ7" s="676"/>
      <c r="CA7" s="676"/>
      <c r="CB7" s="730"/>
      <c r="CD7" s="689" t="s">
        <v>232</v>
      </c>
      <c r="CE7" s="686"/>
      <c r="CF7" s="686"/>
      <c r="CG7" s="686"/>
      <c r="CH7" s="686"/>
      <c r="CI7" s="686"/>
      <c r="CJ7" s="686"/>
      <c r="CK7" s="686"/>
      <c r="CL7" s="686"/>
      <c r="CM7" s="686"/>
      <c r="CN7" s="686"/>
      <c r="CO7" s="686"/>
      <c r="CP7" s="686"/>
      <c r="CQ7" s="687"/>
      <c r="CR7" s="642">
        <v>2693505</v>
      </c>
      <c r="CS7" s="643"/>
      <c r="CT7" s="643"/>
      <c r="CU7" s="643"/>
      <c r="CV7" s="643"/>
      <c r="CW7" s="643"/>
      <c r="CX7" s="643"/>
      <c r="CY7" s="644"/>
      <c r="CZ7" s="675">
        <v>26.1</v>
      </c>
      <c r="DA7" s="675"/>
      <c r="DB7" s="675"/>
      <c r="DC7" s="675"/>
      <c r="DD7" s="648">
        <v>509326</v>
      </c>
      <c r="DE7" s="643"/>
      <c r="DF7" s="643"/>
      <c r="DG7" s="643"/>
      <c r="DH7" s="643"/>
      <c r="DI7" s="643"/>
      <c r="DJ7" s="643"/>
      <c r="DK7" s="643"/>
      <c r="DL7" s="643"/>
      <c r="DM7" s="643"/>
      <c r="DN7" s="643"/>
      <c r="DO7" s="643"/>
      <c r="DP7" s="644"/>
      <c r="DQ7" s="648">
        <v>1122930</v>
      </c>
      <c r="DR7" s="643"/>
      <c r="DS7" s="643"/>
      <c r="DT7" s="643"/>
      <c r="DU7" s="643"/>
      <c r="DV7" s="643"/>
      <c r="DW7" s="643"/>
      <c r="DX7" s="643"/>
      <c r="DY7" s="643"/>
      <c r="DZ7" s="643"/>
      <c r="EA7" s="643"/>
      <c r="EB7" s="643"/>
      <c r="EC7" s="688"/>
    </row>
    <row r="8" spans="2:143" ht="11.25" customHeight="1" x14ac:dyDescent="0.2">
      <c r="B8" s="639" t="s">
        <v>233</v>
      </c>
      <c r="C8" s="640"/>
      <c r="D8" s="640"/>
      <c r="E8" s="640"/>
      <c r="F8" s="640"/>
      <c r="G8" s="640"/>
      <c r="H8" s="640"/>
      <c r="I8" s="640"/>
      <c r="J8" s="640"/>
      <c r="K8" s="640"/>
      <c r="L8" s="640"/>
      <c r="M8" s="640"/>
      <c r="N8" s="640"/>
      <c r="O8" s="640"/>
      <c r="P8" s="640"/>
      <c r="Q8" s="641"/>
      <c r="R8" s="642">
        <v>4282</v>
      </c>
      <c r="S8" s="643"/>
      <c r="T8" s="643"/>
      <c r="U8" s="643"/>
      <c r="V8" s="643"/>
      <c r="W8" s="643"/>
      <c r="X8" s="643"/>
      <c r="Y8" s="644"/>
      <c r="Z8" s="675">
        <v>0</v>
      </c>
      <c r="AA8" s="675"/>
      <c r="AB8" s="675"/>
      <c r="AC8" s="675"/>
      <c r="AD8" s="676">
        <v>4282</v>
      </c>
      <c r="AE8" s="676"/>
      <c r="AF8" s="676"/>
      <c r="AG8" s="676"/>
      <c r="AH8" s="676"/>
      <c r="AI8" s="676"/>
      <c r="AJ8" s="676"/>
      <c r="AK8" s="676"/>
      <c r="AL8" s="645">
        <v>0.1</v>
      </c>
      <c r="AM8" s="646"/>
      <c r="AN8" s="646"/>
      <c r="AO8" s="677"/>
      <c r="AP8" s="639" t="s">
        <v>234</v>
      </c>
      <c r="AQ8" s="640"/>
      <c r="AR8" s="640"/>
      <c r="AS8" s="640"/>
      <c r="AT8" s="640"/>
      <c r="AU8" s="640"/>
      <c r="AV8" s="640"/>
      <c r="AW8" s="640"/>
      <c r="AX8" s="640"/>
      <c r="AY8" s="640"/>
      <c r="AZ8" s="640"/>
      <c r="BA8" s="640"/>
      <c r="BB8" s="640"/>
      <c r="BC8" s="640"/>
      <c r="BD8" s="640"/>
      <c r="BE8" s="640"/>
      <c r="BF8" s="641"/>
      <c r="BG8" s="642">
        <v>20325</v>
      </c>
      <c r="BH8" s="643"/>
      <c r="BI8" s="643"/>
      <c r="BJ8" s="643"/>
      <c r="BK8" s="643"/>
      <c r="BL8" s="643"/>
      <c r="BM8" s="643"/>
      <c r="BN8" s="644"/>
      <c r="BO8" s="675">
        <v>1.9</v>
      </c>
      <c r="BP8" s="675"/>
      <c r="BQ8" s="675"/>
      <c r="BR8" s="675"/>
      <c r="BS8" s="648" t="s">
        <v>127</v>
      </c>
      <c r="BT8" s="643"/>
      <c r="BU8" s="643"/>
      <c r="BV8" s="643"/>
      <c r="BW8" s="643"/>
      <c r="BX8" s="643"/>
      <c r="BY8" s="643"/>
      <c r="BZ8" s="643"/>
      <c r="CA8" s="643"/>
      <c r="CB8" s="688"/>
      <c r="CD8" s="689" t="s">
        <v>235</v>
      </c>
      <c r="CE8" s="686"/>
      <c r="CF8" s="686"/>
      <c r="CG8" s="686"/>
      <c r="CH8" s="686"/>
      <c r="CI8" s="686"/>
      <c r="CJ8" s="686"/>
      <c r="CK8" s="686"/>
      <c r="CL8" s="686"/>
      <c r="CM8" s="686"/>
      <c r="CN8" s="686"/>
      <c r="CO8" s="686"/>
      <c r="CP8" s="686"/>
      <c r="CQ8" s="687"/>
      <c r="CR8" s="642">
        <v>1768974</v>
      </c>
      <c r="CS8" s="643"/>
      <c r="CT8" s="643"/>
      <c r="CU8" s="643"/>
      <c r="CV8" s="643"/>
      <c r="CW8" s="643"/>
      <c r="CX8" s="643"/>
      <c r="CY8" s="644"/>
      <c r="CZ8" s="675">
        <v>17.100000000000001</v>
      </c>
      <c r="DA8" s="675"/>
      <c r="DB8" s="675"/>
      <c r="DC8" s="675"/>
      <c r="DD8" s="648">
        <v>55279</v>
      </c>
      <c r="DE8" s="643"/>
      <c r="DF8" s="643"/>
      <c r="DG8" s="643"/>
      <c r="DH8" s="643"/>
      <c r="DI8" s="643"/>
      <c r="DJ8" s="643"/>
      <c r="DK8" s="643"/>
      <c r="DL8" s="643"/>
      <c r="DM8" s="643"/>
      <c r="DN8" s="643"/>
      <c r="DO8" s="643"/>
      <c r="DP8" s="644"/>
      <c r="DQ8" s="648">
        <v>1217321</v>
      </c>
      <c r="DR8" s="643"/>
      <c r="DS8" s="643"/>
      <c r="DT8" s="643"/>
      <c r="DU8" s="643"/>
      <c r="DV8" s="643"/>
      <c r="DW8" s="643"/>
      <c r="DX8" s="643"/>
      <c r="DY8" s="643"/>
      <c r="DZ8" s="643"/>
      <c r="EA8" s="643"/>
      <c r="EB8" s="643"/>
      <c r="EC8" s="688"/>
    </row>
    <row r="9" spans="2:143" ht="11.25" customHeight="1" x14ac:dyDescent="0.2">
      <c r="B9" s="639" t="s">
        <v>236</v>
      </c>
      <c r="C9" s="640"/>
      <c r="D9" s="640"/>
      <c r="E9" s="640"/>
      <c r="F9" s="640"/>
      <c r="G9" s="640"/>
      <c r="H9" s="640"/>
      <c r="I9" s="640"/>
      <c r="J9" s="640"/>
      <c r="K9" s="640"/>
      <c r="L9" s="640"/>
      <c r="M9" s="640"/>
      <c r="N9" s="640"/>
      <c r="O9" s="640"/>
      <c r="P9" s="640"/>
      <c r="Q9" s="641"/>
      <c r="R9" s="642">
        <v>4908</v>
      </c>
      <c r="S9" s="643"/>
      <c r="T9" s="643"/>
      <c r="U9" s="643"/>
      <c r="V9" s="643"/>
      <c r="W9" s="643"/>
      <c r="X9" s="643"/>
      <c r="Y9" s="644"/>
      <c r="Z9" s="675">
        <v>0</v>
      </c>
      <c r="AA9" s="675"/>
      <c r="AB9" s="675"/>
      <c r="AC9" s="675"/>
      <c r="AD9" s="676">
        <v>4908</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413408</v>
      </c>
      <c r="BH9" s="643"/>
      <c r="BI9" s="643"/>
      <c r="BJ9" s="643"/>
      <c r="BK9" s="643"/>
      <c r="BL9" s="643"/>
      <c r="BM9" s="643"/>
      <c r="BN9" s="644"/>
      <c r="BO9" s="675">
        <v>38.5</v>
      </c>
      <c r="BP9" s="675"/>
      <c r="BQ9" s="675"/>
      <c r="BR9" s="675"/>
      <c r="BS9" s="648" t="s">
        <v>238</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977951</v>
      </c>
      <c r="CS9" s="643"/>
      <c r="CT9" s="643"/>
      <c r="CU9" s="643"/>
      <c r="CV9" s="643"/>
      <c r="CW9" s="643"/>
      <c r="CX9" s="643"/>
      <c r="CY9" s="644"/>
      <c r="CZ9" s="675">
        <v>9.5</v>
      </c>
      <c r="DA9" s="675"/>
      <c r="DB9" s="675"/>
      <c r="DC9" s="675"/>
      <c r="DD9" s="648">
        <v>4066</v>
      </c>
      <c r="DE9" s="643"/>
      <c r="DF9" s="643"/>
      <c r="DG9" s="643"/>
      <c r="DH9" s="643"/>
      <c r="DI9" s="643"/>
      <c r="DJ9" s="643"/>
      <c r="DK9" s="643"/>
      <c r="DL9" s="643"/>
      <c r="DM9" s="643"/>
      <c r="DN9" s="643"/>
      <c r="DO9" s="643"/>
      <c r="DP9" s="644"/>
      <c r="DQ9" s="648">
        <v>763106</v>
      </c>
      <c r="DR9" s="643"/>
      <c r="DS9" s="643"/>
      <c r="DT9" s="643"/>
      <c r="DU9" s="643"/>
      <c r="DV9" s="643"/>
      <c r="DW9" s="643"/>
      <c r="DX9" s="643"/>
      <c r="DY9" s="643"/>
      <c r="DZ9" s="643"/>
      <c r="EA9" s="643"/>
      <c r="EB9" s="643"/>
      <c r="EC9" s="688"/>
    </row>
    <row r="10" spans="2:143" ht="11.25" customHeight="1" x14ac:dyDescent="0.2">
      <c r="B10" s="639" t="s">
        <v>240</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17417</v>
      </c>
      <c r="BH10" s="643"/>
      <c r="BI10" s="643"/>
      <c r="BJ10" s="643"/>
      <c r="BK10" s="643"/>
      <c r="BL10" s="643"/>
      <c r="BM10" s="643"/>
      <c r="BN10" s="644"/>
      <c r="BO10" s="675">
        <v>1.6</v>
      </c>
      <c r="BP10" s="675"/>
      <c r="BQ10" s="675"/>
      <c r="BR10" s="675"/>
      <c r="BS10" s="648" t="s">
        <v>238</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t="s">
        <v>127</v>
      </c>
      <c r="CS10" s="643"/>
      <c r="CT10" s="643"/>
      <c r="CU10" s="643"/>
      <c r="CV10" s="643"/>
      <c r="CW10" s="643"/>
      <c r="CX10" s="643"/>
      <c r="CY10" s="644"/>
      <c r="CZ10" s="675" t="s">
        <v>127</v>
      </c>
      <c r="DA10" s="675"/>
      <c r="DB10" s="675"/>
      <c r="DC10" s="675"/>
      <c r="DD10" s="648" t="s">
        <v>127</v>
      </c>
      <c r="DE10" s="643"/>
      <c r="DF10" s="643"/>
      <c r="DG10" s="643"/>
      <c r="DH10" s="643"/>
      <c r="DI10" s="643"/>
      <c r="DJ10" s="643"/>
      <c r="DK10" s="643"/>
      <c r="DL10" s="643"/>
      <c r="DM10" s="643"/>
      <c r="DN10" s="643"/>
      <c r="DO10" s="643"/>
      <c r="DP10" s="644"/>
      <c r="DQ10" s="648" t="s">
        <v>238</v>
      </c>
      <c r="DR10" s="643"/>
      <c r="DS10" s="643"/>
      <c r="DT10" s="643"/>
      <c r="DU10" s="643"/>
      <c r="DV10" s="643"/>
      <c r="DW10" s="643"/>
      <c r="DX10" s="643"/>
      <c r="DY10" s="643"/>
      <c r="DZ10" s="643"/>
      <c r="EA10" s="643"/>
      <c r="EB10" s="643"/>
      <c r="EC10" s="688"/>
    </row>
    <row r="11" spans="2:143" ht="11.25" customHeight="1" x14ac:dyDescent="0.2">
      <c r="B11" s="639" t="s">
        <v>243</v>
      </c>
      <c r="C11" s="640"/>
      <c r="D11" s="640"/>
      <c r="E11" s="640"/>
      <c r="F11" s="640"/>
      <c r="G11" s="640"/>
      <c r="H11" s="640"/>
      <c r="I11" s="640"/>
      <c r="J11" s="640"/>
      <c r="K11" s="640"/>
      <c r="L11" s="640"/>
      <c r="M11" s="640"/>
      <c r="N11" s="640"/>
      <c r="O11" s="640"/>
      <c r="P11" s="640"/>
      <c r="Q11" s="641"/>
      <c r="R11" s="642">
        <v>234695</v>
      </c>
      <c r="S11" s="643"/>
      <c r="T11" s="643"/>
      <c r="U11" s="643"/>
      <c r="V11" s="643"/>
      <c r="W11" s="643"/>
      <c r="X11" s="643"/>
      <c r="Y11" s="644"/>
      <c r="Z11" s="645">
        <v>2.1</v>
      </c>
      <c r="AA11" s="646"/>
      <c r="AB11" s="646"/>
      <c r="AC11" s="647"/>
      <c r="AD11" s="648">
        <v>234695</v>
      </c>
      <c r="AE11" s="643"/>
      <c r="AF11" s="643"/>
      <c r="AG11" s="643"/>
      <c r="AH11" s="643"/>
      <c r="AI11" s="643"/>
      <c r="AJ11" s="643"/>
      <c r="AK11" s="644"/>
      <c r="AL11" s="645">
        <v>4.4000000000000004</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19181</v>
      </c>
      <c r="BH11" s="643"/>
      <c r="BI11" s="643"/>
      <c r="BJ11" s="643"/>
      <c r="BK11" s="643"/>
      <c r="BL11" s="643"/>
      <c r="BM11" s="643"/>
      <c r="BN11" s="644"/>
      <c r="BO11" s="675">
        <v>1.8</v>
      </c>
      <c r="BP11" s="675"/>
      <c r="BQ11" s="675"/>
      <c r="BR11" s="675"/>
      <c r="BS11" s="648">
        <v>4146</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474661</v>
      </c>
      <c r="CS11" s="643"/>
      <c r="CT11" s="643"/>
      <c r="CU11" s="643"/>
      <c r="CV11" s="643"/>
      <c r="CW11" s="643"/>
      <c r="CX11" s="643"/>
      <c r="CY11" s="644"/>
      <c r="CZ11" s="675">
        <v>4.5999999999999996</v>
      </c>
      <c r="DA11" s="675"/>
      <c r="DB11" s="675"/>
      <c r="DC11" s="675"/>
      <c r="DD11" s="648">
        <v>197964</v>
      </c>
      <c r="DE11" s="643"/>
      <c r="DF11" s="643"/>
      <c r="DG11" s="643"/>
      <c r="DH11" s="643"/>
      <c r="DI11" s="643"/>
      <c r="DJ11" s="643"/>
      <c r="DK11" s="643"/>
      <c r="DL11" s="643"/>
      <c r="DM11" s="643"/>
      <c r="DN11" s="643"/>
      <c r="DO11" s="643"/>
      <c r="DP11" s="644"/>
      <c r="DQ11" s="648">
        <v>238379</v>
      </c>
      <c r="DR11" s="643"/>
      <c r="DS11" s="643"/>
      <c r="DT11" s="643"/>
      <c r="DU11" s="643"/>
      <c r="DV11" s="643"/>
      <c r="DW11" s="643"/>
      <c r="DX11" s="643"/>
      <c r="DY11" s="643"/>
      <c r="DZ11" s="643"/>
      <c r="EA11" s="643"/>
      <c r="EB11" s="643"/>
      <c r="EC11" s="688"/>
    </row>
    <row r="12" spans="2:143" ht="11.25" customHeight="1" x14ac:dyDescent="0.2">
      <c r="B12" s="639" t="s">
        <v>246</v>
      </c>
      <c r="C12" s="640"/>
      <c r="D12" s="640"/>
      <c r="E12" s="640"/>
      <c r="F12" s="640"/>
      <c r="G12" s="640"/>
      <c r="H12" s="640"/>
      <c r="I12" s="640"/>
      <c r="J12" s="640"/>
      <c r="K12" s="640"/>
      <c r="L12" s="640"/>
      <c r="M12" s="640"/>
      <c r="N12" s="640"/>
      <c r="O12" s="640"/>
      <c r="P12" s="640"/>
      <c r="Q12" s="641"/>
      <c r="R12" s="642">
        <v>5645</v>
      </c>
      <c r="S12" s="643"/>
      <c r="T12" s="643"/>
      <c r="U12" s="643"/>
      <c r="V12" s="643"/>
      <c r="W12" s="643"/>
      <c r="X12" s="643"/>
      <c r="Y12" s="644"/>
      <c r="Z12" s="675">
        <v>0.1</v>
      </c>
      <c r="AA12" s="675"/>
      <c r="AB12" s="675"/>
      <c r="AC12" s="675"/>
      <c r="AD12" s="676">
        <v>5645</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509124</v>
      </c>
      <c r="BH12" s="643"/>
      <c r="BI12" s="643"/>
      <c r="BJ12" s="643"/>
      <c r="BK12" s="643"/>
      <c r="BL12" s="643"/>
      <c r="BM12" s="643"/>
      <c r="BN12" s="644"/>
      <c r="BO12" s="675">
        <v>47.4</v>
      </c>
      <c r="BP12" s="675"/>
      <c r="BQ12" s="675"/>
      <c r="BR12" s="675"/>
      <c r="BS12" s="648" t="s">
        <v>127</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464814</v>
      </c>
      <c r="CS12" s="643"/>
      <c r="CT12" s="643"/>
      <c r="CU12" s="643"/>
      <c r="CV12" s="643"/>
      <c r="CW12" s="643"/>
      <c r="CX12" s="643"/>
      <c r="CY12" s="644"/>
      <c r="CZ12" s="675">
        <v>4.5</v>
      </c>
      <c r="DA12" s="675"/>
      <c r="DB12" s="675"/>
      <c r="DC12" s="675"/>
      <c r="DD12" s="648">
        <v>7121</v>
      </c>
      <c r="DE12" s="643"/>
      <c r="DF12" s="643"/>
      <c r="DG12" s="643"/>
      <c r="DH12" s="643"/>
      <c r="DI12" s="643"/>
      <c r="DJ12" s="643"/>
      <c r="DK12" s="643"/>
      <c r="DL12" s="643"/>
      <c r="DM12" s="643"/>
      <c r="DN12" s="643"/>
      <c r="DO12" s="643"/>
      <c r="DP12" s="644"/>
      <c r="DQ12" s="648">
        <v>127476</v>
      </c>
      <c r="DR12" s="643"/>
      <c r="DS12" s="643"/>
      <c r="DT12" s="643"/>
      <c r="DU12" s="643"/>
      <c r="DV12" s="643"/>
      <c r="DW12" s="643"/>
      <c r="DX12" s="643"/>
      <c r="DY12" s="643"/>
      <c r="DZ12" s="643"/>
      <c r="EA12" s="643"/>
      <c r="EB12" s="643"/>
      <c r="EC12" s="688"/>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127</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500266</v>
      </c>
      <c r="BH13" s="643"/>
      <c r="BI13" s="643"/>
      <c r="BJ13" s="643"/>
      <c r="BK13" s="643"/>
      <c r="BL13" s="643"/>
      <c r="BM13" s="643"/>
      <c r="BN13" s="644"/>
      <c r="BO13" s="675">
        <v>46.5</v>
      </c>
      <c r="BP13" s="675"/>
      <c r="BQ13" s="675"/>
      <c r="BR13" s="675"/>
      <c r="BS13" s="648" t="s">
        <v>238</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1068463</v>
      </c>
      <c r="CS13" s="643"/>
      <c r="CT13" s="643"/>
      <c r="CU13" s="643"/>
      <c r="CV13" s="643"/>
      <c r="CW13" s="643"/>
      <c r="CX13" s="643"/>
      <c r="CY13" s="644"/>
      <c r="CZ13" s="675">
        <v>10.3</v>
      </c>
      <c r="DA13" s="675"/>
      <c r="DB13" s="675"/>
      <c r="DC13" s="675"/>
      <c r="DD13" s="648">
        <v>216260</v>
      </c>
      <c r="DE13" s="643"/>
      <c r="DF13" s="643"/>
      <c r="DG13" s="643"/>
      <c r="DH13" s="643"/>
      <c r="DI13" s="643"/>
      <c r="DJ13" s="643"/>
      <c r="DK13" s="643"/>
      <c r="DL13" s="643"/>
      <c r="DM13" s="643"/>
      <c r="DN13" s="643"/>
      <c r="DO13" s="643"/>
      <c r="DP13" s="644"/>
      <c r="DQ13" s="648">
        <v>891168</v>
      </c>
      <c r="DR13" s="643"/>
      <c r="DS13" s="643"/>
      <c r="DT13" s="643"/>
      <c r="DU13" s="643"/>
      <c r="DV13" s="643"/>
      <c r="DW13" s="643"/>
      <c r="DX13" s="643"/>
      <c r="DY13" s="643"/>
      <c r="DZ13" s="643"/>
      <c r="EA13" s="643"/>
      <c r="EB13" s="643"/>
      <c r="EC13" s="688"/>
    </row>
    <row r="14" spans="2:143" ht="11.25" customHeight="1" x14ac:dyDescent="0.2">
      <c r="B14" s="639" t="s">
        <v>252</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127</v>
      </c>
      <c r="AA14" s="675"/>
      <c r="AB14" s="675"/>
      <c r="AC14" s="675"/>
      <c r="AD14" s="676" t="s">
        <v>127</v>
      </c>
      <c r="AE14" s="676"/>
      <c r="AF14" s="676"/>
      <c r="AG14" s="676"/>
      <c r="AH14" s="676"/>
      <c r="AI14" s="676"/>
      <c r="AJ14" s="676"/>
      <c r="AK14" s="676"/>
      <c r="AL14" s="645" t="s">
        <v>127</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48686</v>
      </c>
      <c r="BH14" s="643"/>
      <c r="BI14" s="643"/>
      <c r="BJ14" s="643"/>
      <c r="BK14" s="643"/>
      <c r="BL14" s="643"/>
      <c r="BM14" s="643"/>
      <c r="BN14" s="644"/>
      <c r="BO14" s="675">
        <v>4.5</v>
      </c>
      <c r="BP14" s="675"/>
      <c r="BQ14" s="675"/>
      <c r="BR14" s="675"/>
      <c r="BS14" s="648" t="s">
        <v>127</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217878</v>
      </c>
      <c r="CS14" s="643"/>
      <c r="CT14" s="643"/>
      <c r="CU14" s="643"/>
      <c r="CV14" s="643"/>
      <c r="CW14" s="643"/>
      <c r="CX14" s="643"/>
      <c r="CY14" s="644"/>
      <c r="CZ14" s="675">
        <v>2.1</v>
      </c>
      <c r="DA14" s="675"/>
      <c r="DB14" s="675"/>
      <c r="DC14" s="675"/>
      <c r="DD14" s="648">
        <v>24679</v>
      </c>
      <c r="DE14" s="643"/>
      <c r="DF14" s="643"/>
      <c r="DG14" s="643"/>
      <c r="DH14" s="643"/>
      <c r="DI14" s="643"/>
      <c r="DJ14" s="643"/>
      <c r="DK14" s="643"/>
      <c r="DL14" s="643"/>
      <c r="DM14" s="643"/>
      <c r="DN14" s="643"/>
      <c r="DO14" s="643"/>
      <c r="DP14" s="644"/>
      <c r="DQ14" s="648">
        <v>185990</v>
      </c>
      <c r="DR14" s="643"/>
      <c r="DS14" s="643"/>
      <c r="DT14" s="643"/>
      <c r="DU14" s="643"/>
      <c r="DV14" s="643"/>
      <c r="DW14" s="643"/>
      <c r="DX14" s="643"/>
      <c r="DY14" s="643"/>
      <c r="DZ14" s="643"/>
      <c r="EA14" s="643"/>
      <c r="EB14" s="643"/>
      <c r="EC14" s="688"/>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238</v>
      </c>
      <c r="AE15" s="676"/>
      <c r="AF15" s="676"/>
      <c r="AG15" s="676"/>
      <c r="AH15" s="676"/>
      <c r="AI15" s="676"/>
      <c r="AJ15" s="676"/>
      <c r="AK15" s="676"/>
      <c r="AL15" s="645" t="s">
        <v>238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46988</v>
      </c>
      <c r="BH15" s="643"/>
      <c r="BI15" s="643"/>
      <c r="BJ15" s="643"/>
      <c r="BK15" s="643"/>
      <c r="BL15" s="643"/>
      <c r="BM15" s="643"/>
      <c r="BN15" s="644"/>
      <c r="BO15" s="675">
        <v>4.4000000000000004</v>
      </c>
      <c r="BP15" s="675"/>
      <c r="BQ15" s="675"/>
      <c r="BR15" s="675"/>
      <c r="BS15" s="648" t="s">
        <v>127</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622860</v>
      </c>
      <c r="CS15" s="643"/>
      <c r="CT15" s="643"/>
      <c r="CU15" s="643"/>
      <c r="CV15" s="643"/>
      <c r="CW15" s="643"/>
      <c r="CX15" s="643"/>
      <c r="CY15" s="644"/>
      <c r="CZ15" s="675">
        <v>6</v>
      </c>
      <c r="DA15" s="675"/>
      <c r="DB15" s="675"/>
      <c r="DC15" s="675"/>
      <c r="DD15" s="648">
        <v>38443</v>
      </c>
      <c r="DE15" s="643"/>
      <c r="DF15" s="643"/>
      <c r="DG15" s="643"/>
      <c r="DH15" s="643"/>
      <c r="DI15" s="643"/>
      <c r="DJ15" s="643"/>
      <c r="DK15" s="643"/>
      <c r="DL15" s="643"/>
      <c r="DM15" s="643"/>
      <c r="DN15" s="643"/>
      <c r="DO15" s="643"/>
      <c r="DP15" s="644"/>
      <c r="DQ15" s="648">
        <v>529801</v>
      </c>
      <c r="DR15" s="643"/>
      <c r="DS15" s="643"/>
      <c r="DT15" s="643"/>
      <c r="DU15" s="643"/>
      <c r="DV15" s="643"/>
      <c r="DW15" s="643"/>
      <c r="DX15" s="643"/>
      <c r="DY15" s="643"/>
      <c r="DZ15" s="643"/>
      <c r="EA15" s="643"/>
      <c r="EB15" s="643"/>
      <c r="EC15" s="688"/>
    </row>
    <row r="16" spans="2:143" ht="11.25" customHeight="1" x14ac:dyDescent="0.2">
      <c r="B16" s="639" t="s">
        <v>258</v>
      </c>
      <c r="C16" s="640"/>
      <c r="D16" s="640"/>
      <c r="E16" s="640"/>
      <c r="F16" s="640"/>
      <c r="G16" s="640"/>
      <c r="H16" s="640"/>
      <c r="I16" s="640"/>
      <c r="J16" s="640"/>
      <c r="K16" s="640"/>
      <c r="L16" s="640"/>
      <c r="M16" s="640"/>
      <c r="N16" s="640"/>
      <c r="O16" s="640"/>
      <c r="P16" s="640"/>
      <c r="Q16" s="641"/>
      <c r="R16" s="642">
        <v>8845</v>
      </c>
      <c r="S16" s="643"/>
      <c r="T16" s="643"/>
      <c r="U16" s="643"/>
      <c r="V16" s="643"/>
      <c r="W16" s="643"/>
      <c r="X16" s="643"/>
      <c r="Y16" s="644"/>
      <c r="Z16" s="675">
        <v>0.1</v>
      </c>
      <c r="AA16" s="675"/>
      <c r="AB16" s="675"/>
      <c r="AC16" s="675"/>
      <c r="AD16" s="676">
        <v>8845</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127</v>
      </c>
      <c r="BP16" s="675"/>
      <c r="BQ16" s="675"/>
      <c r="BR16" s="675"/>
      <c r="BS16" s="648" t="s">
        <v>127</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v>860770</v>
      </c>
      <c r="CS16" s="643"/>
      <c r="CT16" s="643"/>
      <c r="CU16" s="643"/>
      <c r="CV16" s="643"/>
      <c r="CW16" s="643"/>
      <c r="CX16" s="643"/>
      <c r="CY16" s="644"/>
      <c r="CZ16" s="675">
        <v>8.3000000000000007</v>
      </c>
      <c r="DA16" s="675"/>
      <c r="DB16" s="675"/>
      <c r="DC16" s="675"/>
      <c r="DD16" s="648" t="s">
        <v>127</v>
      </c>
      <c r="DE16" s="643"/>
      <c r="DF16" s="643"/>
      <c r="DG16" s="643"/>
      <c r="DH16" s="643"/>
      <c r="DI16" s="643"/>
      <c r="DJ16" s="643"/>
      <c r="DK16" s="643"/>
      <c r="DL16" s="643"/>
      <c r="DM16" s="643"/>
      <c r="DN16" s="643"/>
      <c r="DO16" s="643"/>
      <c r="DP16" s="644"/>
      <c r="DQ16" s="648">
        <v>292700</v>
      </c>
      <c r="DR16" s="643"/>
      <c r="DS16" s="643"/>
      <c r="DT16" s="643"/>
      <c r="DU16" s="643"/>
      <c r="DV16" s="643"/>
      <c r="DW16" s="643"/>
      <c r="DX16" s="643"/>
      <c r="DY16" s="643"/>
      <c r="DZ16" s="643"/>
      <c r="EA16" s="643"/>
      <c r="EB16" s="643"/>
      <c r="EC16" s="688"/>
    </row>
    <row r="17" spans="2:133" ht="11.25" customHeight="1" x14ac:dyDescent="0.2">
      <c r="B17" s="639" t="s">
        <v>261</v>
      </c>
      <c r="C17" s="640"/>
      <c r="D17" s="640"/>
      <c r="E17" s="640"/>
      <c r="F17" s="640"/>
      <c r="G17" s="640"/>
      <c r="H17" s="640"/>
      <c r="I17" s="640"/>
      <c r="J17" s="640"/>
      <c r="K17" s="640"/>
      <c r="L17" s="640"/>
      <c r="M17" s="640"/>
      <c r="N17" s="640"/>
      <c r="O17" s="640"/>
      <c r="P17" s="640"/>
      <c r="Q17" s="641"/>
      <c r="R17" s="642">
        <v>2918</v>
      </c>
      <c r="S17" s="643"/>
      <c r="T17" s="643"/>
      <c r="U17" s="643"/>
      <c r="V17" s="643"/>
      <c r="W17" s="643"/>
      <c r="X17" s="643"/>
      <c r="Y17" s="644"/>
      <c r="Z17" s="675">
        <v>0</v>
      </c>
      <c r="AA17" s="675"/>
      <c r="AB17" s="675"/>
      <c r="AC17" s="675"/>
      <c r="AD17" s="676">
        <v>2918</v>
      </c>
      <c r="AE17" s="676"/>
      <c r="AF17" s="676"/>
      <c r="AG17" s="676"/>
      <c r="AH17" s="676"/>
      <c r="AI17" s="676"/>
      <c r="AJ17" s="676"/>
      <c r="AK17" s="676"/>
      <c r="AL17" s="645">
        <v>0.1</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127</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1109732</v>
      </c>
      <c r="CS17" s="643"/>
      <c r="CT17" s="643"/>
      <c r="CU17" s="643"/>
      <c r="CV17" s="643"/>
      <c r="CW17" s="643"/>
      <c r="CX17" s="643"/>
      <c r="CY17" s="644"/>
      <c r="CZ17" s="675">
        <v>10.7</v>
      </c>
      <c r="DA17" s="675"/>
      <c r="DB17" s="675"/>
      <c r="DC17" s="675"/>
      <c r="DD17" s="648" t="s">
        <v>127</v>
      </c>
      <c r="DE17" s="643"/>
      <c r="DF17" s="643"/>
      <c r="DG17" s="643"/>
      <c r="DH17" s="643"/>
      <c r="DI17" s="643"/>
      <c r="DJ17" s="643"/>
      <c r="DK17" s="643"/>
      <c r="DL17" s="643"/>
      <c r="DM17" s="643"/>
      <c r="DN17" s="643"/>
      <c r="DO17" s="643"/>
      <c r="DP17" s="644"/>
      <c r="DQ17" s="648">
        <v>1109732</v>
      </c>
      <c r="DR17" s="643"/>
      <c r="DS17" s="643"/>
      <c r="DT17" s="643"/>
      <c r="DU17" s="643"/>
      <c r="DV17" s="643"/>
      <c r="DW17" s="643"/>
      <c r="DX17" s="643"/>
      <c r="DY17" s="643"/>
      <c r="DZ17" s="643"/>
      <c r="EA17" s="643"/>
      <c r="EB17" s="643"/>
      <c r="EC17" s="688"/>
    </row>
    <row r="18" spans="2:133" ht="11.25" customHeight="1" x14ac:dyDescent="0.2">
      <c r="B18" s="639" t="s">
        <v>264</v>
      </c>
      <c r="C18" s="640"/>
      <c r="D18" s="640"/>
      <c r="E18" s="640"/>
      <c r="F18" s="640"/>
      <c r="G18" s="640"/>
      <c r="H18" s="640"/>
      <c r="I18" s="640"/>
      <c r="J18" s="640"/>
      <c r="K18" s="640"/>
      <c r="L18" s="640"/>
      <c r="M18" s="640"/>
      <c r="N18" s="640"/>
      <c r="O18" s="640"/>
      <c r="P18" s="640"/>
      <c r="Q18" s="641"/>
      <c r="R18" s="642">
        <v>10671</v>
      </c>
      <c r="S18" s="643"/>
      <c r="T18" s="643"/>
      <c r="U18" s="643"/>
      <c r="V18" s="643"/>
      <c r="W18" s="643"/>
      <c r="X18" s="643"/>
      <c r="Y18" s="644"/>
      <c r="Z18" s="675">
        <v>0.1</v>
      </c>
      <c r="AA18" s="675"/>
      <c r="AB18" s="675"/>
      <c r="AC18" s="675"/>
      <c r="AD18" s="676">
        <v>10671</v>
      </c>
      <c r="AE18" s="676"/>
      <c r="AF18" s="676"/>
      <c r="AG18" s="676"/>
      <c r="AH18" s="676"/>
      <c r="AI18" s="676"/>
      <c r="AJ18" s="676"/>
      <c r="AK18" s="676"/>
      <c r="AL18" s="645">
        <v>0.2</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127</v>
      </c>
      <c r="BP18" s="675"/>
      <c r="BQ18" s="675"/>
      <c r="BR18" s="675"/>
      <c r="BS18" s="648" t="s">
        <v>127</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v>2615</v>
      </c>
      <c r="CS18" s="643"/>
      <c r="CT18" s="643"/>
      <c r="CU18" s="643"/>
      <c r="CV18" s="643"/>
      <c r="CW18" s="643"/>
      <c r="CX18" s="643"/>
      <c r="CY18" s="644"/>
      <c r="CZ18" s="675">
        <v>0</v>
      </c>
      <c r="DA18" s="675"/>
      <c r="DB18" s="675"/>
      <c r="DC18" s="675"/>
      <c r="DD18" s="648" t="s">
        <v>127</v>
      </c>
      <c r="DE18" s="643"/>
      <c r="DF18" s="643"/>
      <c r="DG18" s="643"/>
      <c r="DH18" s="643"/>
      <c r="DI18" s="643"/>
      <c r="DJ18" s="643"/>
      <c r="DK18" s="643"/>
      <c r="DL18" s="643"/>
      <c r="DM18" s="643"/>
      <c r="DN18" s="643"/>
      <c r="DO18" s="643"/>
      <c r="DP18" s="644"/>
      <c r="DQ18" s="648">
        <v>514</v>
      </c>
      <c r="DR18" s="643"/>
      <c r="DS18" s="643"/>
      <c r="DT18" s="643"/>
      <c r="DU18" s="643"/>
      <c r="DV18" s="643"/>
      <c r="DW18" s="643"/>
      <c r="DX18" s="643"/>
      <c r="DY18" s="643"/>
      <c r="DZ18" s="643"/>
      <c r="EA18" s="643"/>
      <c r="EB18" s="643"/>
      <c r="EC18" s="688"/>
    </row>
    <row r="19" spans="2:133" ht="11.25" customHeight="1" x14ac:dyDescent="0.2">
      <c r="B19" s="639" t="s">
        <v>267</v>
      </c>
      <c r="C19" s="640"/>
      <c r="D19" s="640"/>
      <c r="E19" s="640"/>
      <c r="F19" s="640"/>
      <c r="G19" s="640"/>
      <c r="H19" s="640"/>
      <c r="I19" s="640"/>
      <c r="J19" s="640"/>
      <c r="K19" s="640"/>
      <c r="L19" s="640"/>
      <c r="M19" s="640"/>
      <c r="N19" s="640"/>
      <c r="O19" s="640"/>
      <c r="P19" s="640"/>
      <c r="Q19" s="641"/>
      <c r="R19" s="642">
        <v>4925</v>
      </c>
      <c r="S19" s="643"/>
      <c r="T19" s="643"/>
      <c r="U19" s="643"/>
      <c r="V19" s="643"/>
      <c r="W19" s="643"/>
      <c r="X19" s="643"/>
      <c r="Y19" s="644"/>
      <c r="Z19" s="675">
        <v>0</v>
      </c>
      <c r="AA19" s="675"/>
      <c r="AB19" s="675"/>
      <c r="AC19" s="675"/>
      <c r="AD19" s="676">
        <v>4925</v>
      </c>
      <c r="AE19" s="676"/>
      <c r="AF19" s="676"/>
      <c r="AG19" s="676"/>
      <c r="AH19" s="676"/>
      <c r="AI19" s="676"/>
      <c r="AJ19" s="676"/>
      <c r="AK19" s="676"/>
      <c r="AL19" s="645">
        <v>0.1</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127</v>
      </c>
      <c r="BH19" s="643"/>
      <c r="BI19" s="643"/>
      <c r="BJ19" s="643"/>
      <c r="BK19" s="643"/>
      <c r="BL19" s="643"/>
      <c r="BM19" s="643"/>
      <c r="BN19" s="644"/>
      <c r="BO19" s="675" t="s">
        <v>238</v>
      </c>
      <c r="BP19" s="675"/>
      <c r="BQ19" s="675"/>
      <c r="BR19" s="675"/>
      <c r="BS19" s="648" t="s">
        <v>127</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127</v>
      </c>
      <c r="CS19" s="643"/>
      <c r="CT19" s="643"/>
      <c r="CU19" s="643"/>
      <c r="CV19" s="643"/>
      <c r="CW19" s="643"/>
      <c r="CX19" s="643"/>
      <c r="CY19" s="644"/>
      <c r="CZ19" s="675" t="s">
        <v>127</v>
      </c>
      <c r="DA19" s="675"/>
      <c r="DB19" s="675"/>
      <c r="DC19" s="675"/>
      <c r="DD19" s="648" t="s">
        <v>127</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8"/>
    </row>
    <row r="20" spans="2:133" ht="11.25" customHeight="1" x14ac:dyDescent="0.2">
      <c r="B20" s="639" t="s">
        <v>270</v>
      </c>
      <c r="C20" s="640"/>
      <c r="D20" s="640"/>
      <c r="E20" s="640"/>
      <c r="F20" s="640"/>
      <c r="G20" s="640"/>
      <c r="H20" s="640"/>
      <c r="I20" s="640"/>
      <c r="J20" s="640"/>
      <c r="K20" s="640"/>
      <c r="L20" s="640"/>
      <c r="M20" s="640"/>
      <c r="N20" s="640"/>
      <c r="O20" s="640"/>
      <c r="P20" s="640"/>
      <c r="Q20" s="641"/>
      <c r="R20" s="642">
        <v>4361</v>
      </c>
      <c r="S20" s="643"/>
      <c r="T20" s="643"/>
      <c r="U20" s="643"/>
      <c r="V20" s="643"/>
      <c r="W20" s="643"/>
      <c r="X20" s="643"/>
      <c r="Y20" s="644"/>
      <c r="Z20" s="675">
        <v>0</v>
      </c>
      <c r="AA20" s="675"/>
      <c r="AB20" s="675"/>
      <c r="AC20" s="675"/>
      <c r="AD20" s="676">
        <v>4361</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127</v>
      </c>
      <c r="BH20" s="643"/>
      <c r="BI20" s="643"/>
      <c r="BJ20" s="643"/>
      <c r="BK20" s="643"/>
      <c r="BL20" s="643"/>
      <c r="BM20" s="643"/>
      <c r="BN20" s="644"/>
      <c r="BO20" s="675" t="s">
        <v>127</v>
      </c>
      <c r="BP20" s="675"/>
      <c r="BQ20" s="675"/>
      <c r="BR20" s="675"/>
      <c r="BS20" s="648" t="s">
        <v>127</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10334086</v>
      </c>
      <c r="CS20" s="643"/>
      <c r="CT20" s="643"/>
      <c r="CU20" s="643"/>
      <c r="CV20" s="643"/>
      <c r="CW20" s="643"/>
      <c r="CX20" s="643"/>
      <c r="CY20" s="644"/>
      <c r="CZ20" s="675">
        <v>100</v>
      </c>
      <c r="DA20" s="675"/>
      <c r="DB20" s="675"/>
      <c r="DC20" s="675"/>
      <c r="DD20" s="648">
        <v>1053138</v>
      </c>
      <c r="DE20" s="643"/>
      <c r="DF20" s="643"/>
      <c r="DG20" s="643"/>
      <c r="DH20" s="643"/>
      <c r="DI20" s="643"/>
      <c r="DJ20" s="643"/>
      <c r="DK20" s="643"/>
      <c r="DL20" s="643"/>
      <c r="DM20" s="643"/>
      <c r="DN20" s="643"/>
      <c r="DO20" s="643"/>
      <c r="DP20" s="644"/>
      <c r="DQ20" s="648">
        <v>6550980</v>
      </c>
      <c r="DR20" s="643"/>
      <c r="DS20" s="643"/>
      <c r="DT20" s="643"/>
      <c r="DU20" s="643"/>
      <c r="DV20" s="643"/>
      <c r="DW20" s="643"/>
      <c r="DX20" s="643"/>
      <c r="DY20" s="643"/>
      <c r="DZ20" s="643"/>
      <c r="EA20" s="643"/>
      <c r="EB20" s="643"/>
      <c r="EC20" s="688"/>
    </row>
    <row r="21" spans="2:133" ht="11.25" customHeight="1" x14ac:dyDescent="0.2">
      <c r="B21" s="639" t="s">
        <v>273</v>
      </c>
      <c r="C21" s="640"/>
      <c r="D21" s="640"/>
      <c r="E21" s="640"/>
      <c r="F21" s="640"/>
      <c r="G21" s="640"/>
      <c r="H21" s="640"/>
      <c r="I21" s="640"/>
      <c r="J21" s="640"/>
      <c r="K21" s="640"/>
      <c r="L21" s="640"/>
      <c r="M21" s="640"/>
      <c r="N21" s="640"/>
      <c r="O21" s="640"/>
      <c r="P21" s="640"/>
      <c r="Q21" s="641"/>
      <c r="R21" s="642">
        <v>1385</v>
      </c>
      <c r="S21" s="643"/>
      <c r="T21" s="643"/>
      <c r="U21" s="643"/>
      <c r="V21" s="643"/>
      <c r="W21" s="643"/>
      <c r="X21" s="643"/>
      <c r="Y21" s="644"/>
      <c r="Z21" s="675">
        <v>0</v>
      </c>
      <c r="AA21" s="675"/>
      <c r="AB21" s="675"/>
      <c r="AC21" s="675"/>
      <c r="AD21" s="676">
        <v>1385</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127</v>
      </c>
      <c r="BH21" s="643"/>
      <c r="BI21" s="643"/>
      <c r="BJ21" s="643"/>
      <c r="BK21" s="643"/>
      <c r="BL21" s="643"/>
      <c r="BM21" s="643"/>
      <c r="BN21" s="644"/>
      <c r="BO21" s="675" t="s">
        <v>127</v>
      </c>
      <c r="BP21" s="675"/>
      <c r="BQ21" s="675"/>
      <c r="BR21" s="675"/>
      <c r="BS21" s="648" t="s">
        <v>238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275</v>
      </c>
      <c r="C22" s="640"/>
      <c r="D22" s="640"/>
      <c r="E22" s="640"/>
      <c r="F22" s="640"/>
      <c r="G22" s="640"/>
      <c r="H22" s="640"/>
      <c r="I22" s="640"/>
      <c r="J22" s="640"/>
      <c r="K22" s="640"/>
      <c r="L22" s="640"/>
      <c r="M22" s="640"/>
      <c r="N22" s="640"/>
      <c r="O22" s="640"/>
      <c r="P22" s="640"/>
      <c r="Q22" s="641"/>
      <c r="R22" s="642">
        <v>4095444</v>
      </c>
      <c r="S22" s="643"/>
      <c r="T22" s="643"/>
      <c r="U22" s="643"/>
      <c r="V22" s="643"/>
      <c r="W22" s="643"/>
      <c r="X22" s="643"/>
      <c r="Y22" s="644"/>
      <c r="Z22" s="675">
        <v>36.9</v>
      </c>
      <c r="AA22" s="675"/>
      <c r="AB22" s="675"/>
      <c r="AC22" s="675"/>
      <c r="AD22" s="676">
        <v>3750864</v>
      </c>
      <c r="AE22" s="676"/>
      <c r="AF22" s="676"/>
      <c r="AG22" s="676"/>
      <c r="AH22" s="676"/>
      <c r="AI22" s="676"/>
      <c r="AJ22" s="676"/>
      <c r="AK22" s="676"/>
      <c r="AL22" s="645">
        <v>71.099999999999994</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127</v>
      </c>
      <c r="BH22" s="643"/>
      <c r="BI22" s="643"/>
      <c r="BJ22" s="643"/>
      <c r="BK22" s="643"/>
      <c r="BL22" s="643"/>
      <c r="BM22" s="643"/>
      <c r="BN22" s="644"/>
      <c r="BO22" s="675" t="s">
        <v>127</v>
      </c>
      <c r="BP22" s="675"/>
      <c r="BQ22" s="675"/>
      <c r="BR22" s="675"/>
      <c r="BS22" s="648" t="s">
        <v>127</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278</v>
      </c>
      <c r="C23" s="640"/>
      <c r="D23" s="640"/>
      <c r="E23" s="640"/>
      <c r="F23" s="640"/>
      <c r="G23" s="640"/>
      <c r="H23" s="640"/>
      <c r="I23" s="640"/>
      <c r="J23" s="640"/>
      <c r="K23" s="640"/>
      <c r="L23" s="640"/>
      <c r="M23" s="640"/>
      <c r="N23" s="640"/>
      <c r="O23" s="640"/>
      <c r="P23" s="640"/>
      <c r="Q23" s="641"/>
      <c r="R23" s="642">
        <v>3750864</v>
      </c>
      <c r="S23" s="643"/>
      <c r="T23" s="643"/>
      <c r="U23" s="643"/>
      <c r="V23" s="643"/>
      <c r="W23" s="643"/>
      <c r="X23" s="643"/>
      <c r="Y23" s="644"/>
      <c r="Z23" s="675">
        <v>33.799999999999997</v>
      </c>
      <c r="AA23" s="675"/>
      <c r="AB23" s="675"/>
      <c r="AC23" s="675"/>
      <c r="AD23" s="676">
        <v>3750864</v>
      </c>
      <c r="AE23" s="676"/>
      <c r="AF23" s="676"/>
      <c r="AG23" s="676"/>
      <c r="AH23" s="676"/>
      <c r="AI23" s="676"/>
      <c r="AJ23" s="676"/>
      <c r="AK23" s="676"/>
      <c r="AL23" s="645">
        <v>71.099999999999994</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t="s">
        <v>127</v>
      </c>
      <c r="BH23" s="643"/>
      <c r="BI23" s="643"/>
      <c r="BJ23" s="643"/>
      <c r="BK23" s="643"/>
      <c r="BL23" s="643"/>
      <c r="BM23" s="643"/>
      <c r="BN23" s="644"/>
      <c r="BO23" s="675" t="s">
        <v>127</v>
      </c>
      <c r="BP23" s="675"/>
      <c r="BQ23" s="675"/>
      <c r="BR23" s="675"/>
      <c r="BS23" s="648" t="s">
        <v>127</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2">
      <c r="B24" s="639" t="s">
        <v>285</v>
      </c>
      <c r="C24" s="640"/>
      <c r="D24" s="640"/>
      <c r="E24" s="640"/>
      <c r="F24" s="640"/>
      <c r="G24" s="640"/>
      <c r="H24" s="640"/>
      <c r="I24" s="640"/>
      <c r="J24" s="640"/>
      <c r="K24" s="640"/>
      <c r="L24" s="640"/>
      <c r="M24" s="640"/>
      <c r="N24" s="640"/>
      <c r="O24" s="640"/>
      <c r="P24" s="640"/>
      <c r="Q24" s="641"/>
      <c r="R24" s="642">
        <v>344567</v>
      </c>
      <c r="S24" s="643"/>
      <c r="T24" s="643"/>
      <c r="U24" s="643"/>
      <c r="V24" s="643"/>
      <c r="W24" s="643"/>
      <c r="X24" s="643"/>
      <c r="Y24" s="644"/>
      <c r="Z24" s="675">
        <v>3.1</v>
      </c>
      <c r="AA24" s="675"/>
      <c r="AB24" s="675"/>
      <c r="AC24" s="675"/>
      <c r="AD24" s="676" t="s">
        <v>127</v>
      </c>
      <c r="AE24" s="676"/>
      <c r="AF24" s="676"/>
      <c r="AG24" s="676"/>
      <c r="AH24" s="676"/>
      <c r="AI24" s="676"/>
      <c r="AJ24" s="676"/>
      <c r="AK24" s="676"/>
      <c r="AL24" s="645" t="s">
        <v>238</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127</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3006361</v>
      </c>
      <c r="CS24" s="698"/>
      <c r="CT24" s="698"/>
      <c r="CU24" s="698"/>
      <c r="CV24" s="698"/>
      <c r="CW24" s="698"/>
      <c r="CX24" s="698"/>
      <c r="CY24" s="741"/>
      <c r="CZ24" s="742">
        <v>29.1</v>
      </c>
      <c r="DA24" s="713"/>
      <c r="DB24" s="713"/>
      <c r="DC24" s="745"/>
      <c r="DD24" s="740">
        <v>2536104</v>
      </c>
      <c r="DE24" s="698"/>
      <c r="DF24" s="698"/>
      <c r="DG24" s="698"/>
      <c r="DH24" s="698"/>
      <c r="DI24" s="698"/>
      <c r="DJ24" s="698"/>
      <c r="DK24" s="741"/>
      <c r="DL24" s="740">
        <v>2461508</v>
      </c>
      <c r="DM24" s="698"/>
      <c r="DN24" s="698"/>
      <c r="DO24" s="698"/>
      <c r="DP24" s="698"/>
      <c r="DQ24" s="698"/>
      <c r="DR24" s="698"/>
      <c r="DS24" s="698"/>
      <c r="DT24" s="698"/>
      <c r="DU24" s="698"/>
      <c r="DV24" s="741"/>
      <c r="DW24" s="742">
        <v>45.3</v>
      </c>
      <c r="DX24" s="713"/>
      <c r="DY24" s="713"/>
      <c r="DZ24" s="713"/>
      <c r="EA24" s="713"/>
      <c r="EB24" s="713"/>
      <c r="EC24" s="743"/>
    </row>
    <row r="25" spans="2:133" ht="11.25" customHeight="1" x14ac:dyDescent="0.2">
      <c r="B25" s="639" t="s">
        <v>288</v>
      </c>
      <c r="C25" s="640"/>
      <c r="D25" s="640"/>
      <c r="E25" s="640"/>
      <c r="F25" s="640"/>
      <c r="G25" s="640"/>
      <c r="H25" s="640"/>
      <c r="I25" s="640"/>
      <c r="J25" s="640"/>
      <c r="K25" s="640"/>
      <c r="L25" s="640"/>
      <c r="M25" s="640"/>
      <c r="N25" s="640"/>
      <c r="O25" s="640"/>
      <c r="P25" s="640"/>
      <c r="Q25" s="641"/>
      <c r="R25" s="642">
        <v>13</v>
      </c>
      <c r="S25" s="643"/>
      <c r="T25" s="643"/>
      <c r="U25" s="643"/>
      <c r="V25" s="643"/>
      <c r="W25" s="643"/>
      <c r="X25" s="643"/>
      <c r="Y25" s="644"/>
      <c r="Z25" s="675">
        <v>0</v>
      </c>
      <c r="AA25" s="675"/>
      <c r="AB25" s="675"/>
      <c r="AC25" s="675"/>
      <c r="AD25" s="676" t="s">
        <v>127</v>
      </c>
      <c r="AE25" s="676"/>
      <c r="AF25" s="676"/>
      <c r="AG25" s="676"/>
      <c r="AH25" s="676"/>
      <c r="AI25" s="676"/>
      <c r="AJ25" s="676"/>
      <c r="AK25" s="676"/>
      <c r="AL25" s="645" t="s">
        <v>127</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1348244</v>
      </c>
      <c r="CS25" s="661"/>
      <c r="CT25" s="661"/>
      <c r="CU25" s="661"/>
      <c r="CV25" s="661"/>
      <c r="CW25" s="661"/>
      <c r="CX25" s="661"/>
      <c r="CY25" s="662"/>
      <c r="CZ25" s="645">
        <v>13</v>
      </c>
      <c r="DA25" s="663"/>
      <c r="DB25" s="663"/>
      <c r="DC25" s="664"/>
      <c r="DD25" s="648">
        <v>1264964</v>
      </c>
      <c r="DE25" s="661"/>
      <c r="DF25" s="661"/>
      <c r="DG25" s="661"/>
      <c r="DH25" s="661"/>
      <c r="DI25" s="661"/>
      <c r="DJ25" s="661"/>
      <c r="DK25" s="662"/>
      <c r="DL25" s="648">
        <v>1213189</v>
      </c>
      <c r="DM25" s="661"/>
      <c r="DN25" s="661"/>
      <c r="DO25" s="661"/>
      <c r="DP25" s="661"/>
      <c r="DQ25" s="661"/>
      <c r="DR25" s="661"/>
      <c r="DS25" s="661"/>
      <c r="DT25" s="661"/>
      <c r="DU25" s="661"/>
      <c r="DV25" s="662"/>
      <c r="DW25" s="645">
        <v>22.3</v>
      </c>
      <c r="DX25" s="663"/>
      <c r="DY25" s="663"/>
      <c r="DZ25" s="663"/>
      <c r="EA25" s="663"/>
      <c r="EB25" s="663"/>
      <c r="EC25" s="681"/>
    </row>
    <row r="26" spans="2:133" ht="11.25" customHeight="1" x14ac:dyDescent="0.2">
      <c r="B26" s="639" t="s">
        <v>291</v>
      </c>
      <c r="C26" s="640"/>
      <c r="D26" s="640"/>
      <c r="E26" s="640"/>
      <c r="F26" s="640"/>
      <c r="G26" s="640"/>
      <c r="H26" s="640"/>
      <c r="I26" s="640"/>
      <c r="J26" s="640"/>
      <c r="K26" s="640"/>
      <c r="L26" s="640"/>
      <c r="M26" s="640"/>
      <c r="N26" s="640"/>
      <c r="O26" s="640"/>
      <c r="P26" s="640"/>
      <c r="Q26" s="641"/>
      <c r="R26" s="642">
        <v>5587153</v>
      </c>
      <c r="S26" s="643"/>
      <c r="T26" s="643"/>
      <c r="U26" s="643"/>
      <c r="V26" s="643"/>
      <c r="W26" s="643"/>
      <c r="X26" s="643"/>
      <c r="Y26" s="644"/>
      <c r="Z26" s="675">
        <v>50.4</v>
      </c>
      <c r="AA26" s="675"/>
      <c r="AB26" s="675"/>
      <c r="AC26" s="675"/>
      <c r="AD26" s="676">
        <v>5242573</v>
      </c>
      <c r="AE26" s="676"/>
      <c r="AF26" s="676"/>
      <c r="AG26" s="676"/>
      <c r="AH26" s="676"/>
      <c r="AI26" s="676"/>
      <c r="AJ26" s="676"/>
      <c r="AK26" s="676"/>
      <c r="AL26" s="645">
        <v>99.3</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127</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772777</v>
      </c>
      <c r="CS26" s="643"/>
      <c r="CT26" s="643"/>
      <c r="CU26" s="643"/>
      <c r="CV26" s="643"/>
      <c r="CW26" s="643"/>
      <c r="CX26" s="643"/>
      <c r="CY26" s="644"/>
      <c r="CZ26" s="645">
        <v>7.5</v>
      </c>
      <c r="DA26" s="663"/>
      <c r="DB26" s="663"/>
      <c r="DC26" s="664"/>
      <c r="DD26" s="648">
        <v>693389</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1"/>
    </row>
    <row r="27" spans="2:133" ht="11.25" customHeight="1" x14ac:dyDescent="0.2">
      <c r="B27" s="639" t="s">
        <v>294</v>
      </c>
      <c r="C27" s="640"/>
      <c r="D27" s="640"/>
      <c r="E27" s="640"/>
      <c r="F27" s="640"/>
      <c r="G27" s="640"/>
      <c r="H27" s="640"/>
      <c r="I27" s="640"/>
      <c r="J27" s="640"/>
      <c r="K27" s="640"/>
      <c r="L27" s="640"/>
      <c r="M27" s="640"/>
      <c r="N27" s="640"/>
      <c r="O27" s="640"/>
      <c r="P27" s="640"/>
      <c r="Q27" s="641"/>
      <c r="R27" s="642">
        <v>1615</v>
      </c>
      <c r="S27" s="643"/>
      <c r="T27" s="643"/>
      <c r="U27" s="643"/>
      <c r="V27" s="643"/>
      <c r="W27" s="643"/>
      <c r="X27" s="643"/>
      <c r="Y27" s="644"/>
      <c r="Z27" s="675">
        <v>0</v>
      </c>
      <c r="AA27" s="675"/>
      <c r="AB27" s="675"/>
      <c r="AC27" s="675"/>
      <c r="AD27" s="676">
        <v>1615</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1075129</v>
      </c>
      <c r="BH27" s="643"/>
      <c r="BI27" s="643"/>
      <c r="BJ27" s="643"/>
      <c r="BK27" s="643"/>
      <c r="BL27" s="643"/>
      <c r="BM27" s="643"/>
      <c r="BN27" s="644"/>
      <c r="BO27" s="675">
        <v>100</v>
      </c>
      <c r="BP27" s="675"/>
      <c r="BQ27" s="675"/>
      <c r="BR27" s="675"/>
      <c r="BS27" s="648">
        <v>4146</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548385</v>
      </c>
      <c r="CS27" s="661"/>
      <c r="CT27" s="661"/>
      <c r="CU27" s="661"/>
      <c r="CV27" s="661"/>
      <c r="CW27" s="661"/>
      <c r="CX27" s="661"/>
      <c r="CY27" s="662"/>
      <c r="CZ27" s="645">
        <v>5.3</v>
      </c>
      <c r="DA27" s="663"/>
      <c r="DB27" s="663"/>
      <c r="DC27" s="664"/>
      <c r="DD27" s="648">
        <v>161408</v>
      </c>
      <c r="DE27" s="661"/>
      <c r="DF27" s="661"/>
      <c r="DG27" s="661"/>
      <c r="DH27" s="661"/>
      <c r="DI27" s="661"/>
      <c r="DJ27" s="661"/>
      <c r="DK27" s="662"/>
      <c r="DL27" s="648">
        <v>138587</v>
      </c>
      <c r="DM27" s="661"/>
      <c r="DN27" s="661"/>
      <c r="DO27" s="661"/>
      <c r="DP27" s="661"/>
      <c r="DQ27" s="661"/>
      <c r="DR27" s="661"/>
      <c r="DS27" s="661"/>
      <c r="DT27" s="661"/>
      <c r="DU27" s="661"/>
      <c r="DV27" s="662"/>
      <c r="DW27" s="645">
        <v>2.5</v>
      </c>
      <c r="DX27" s="663"/>
      <c r="DY27" s="663"/>
      <c r="DZ27" s="663"/>
      <c r="EA27" s="663"/>
      <c r="EB27" s="663"/>
      <c r="EC27" s="681"/>
    </row>
    <row r="28" spans="2:133" ht="11.25" customHeight="1" x14ac:dyDescent="0.2">
      <c r="B28" s="639" t="s">
        <v>297</v>
      </c>
      <c r="C28" s="640"/>
      <c r="D28" s="640"/>
      <c r="E28" s="640"/>
      <c r="F28" s="640"/>
      <c r="G28" s="640"/>
      <c r="H28" s="640"/>
      <c r="I28" s="640"/>
      <c r="J28" s="640"/>
      <c r="K28" s="640"/>
      <c r="L28" s="640"/>
      <c r="M28" s="640"/>
      <c r="N28" s="640"/>
      <c r="O28" s="640"/>
      <c r="P28" s="640"/>
      <c r="Q28" s="641"/>
      <c r="R28" s="642">
        <v>21590</v>
      </c>
      <c r="S28" s="643"/>
      <c r="T28" s="643"/>
      <c r="U28" s="643"/>
      <c r="V28" s="643"/>
      <c r="W28" s="643"/>
      <c r="X28" s="643"/>
      <c r="Y28" s="644"/>
      <c r="Z28" s="675">
        <v>0.2</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1109732</v>
      </c>
      <c r="CS28" s="643"/>
      <c r="CT28" s="643"/>
      <c r="CU28" s="643"/>
      <c r="CV28" s="643"/>
      <c r="CW28" s="643"/>
      <c r="CX28" s="643"/>
      <c r="CY28" s="644"/>
      <c r="CZ28" s="645">
        <v>10.7</v>
      </c>
      <c r="DA28" s="663"/>
      <c r="DB28" s="663"/>
      <c r="DC28" s="664"/>
      <c r="DD28" s="648">
        <v>1109732</v>
      </c>
      <c r="DE28" s="643"/>
      <c r="DF28" s="643"/>
      <c r="DG28" s="643"/>
      <c r="DH28" s="643"/>
      <c r="DI28" s="643"/>
      <c r="DJ28" s="643"/>
      <c r="DK28" s="644"/>
      <c r="DL28" s="648">
        <v>1109732</v>
      </c>
      <c r="DM28" s="643"/>
      <c r="DN28" s="643"/>
      <c r="DO28" s="643"/>
      <c r="DP28" s="643"/>
      <c r="DQ28" s="643"/>
      <c r="DR28" s="643"/>
      <c r="DS28" s="643"/>
      <c r="DT28" s="643"/>
      <c r="DU28" s="643"/>
      <c r="DV28" s="644"/>
      <c r="DW28" s="645">
        <v>20.399999999999999</v>
      </c>
      <c r="DX28" s="663"/>
      <c r="DY28" s="663"/>
      <c r="DZ28" s="663"/>
      <c r="EA28" s="663"/>
      <c r="EB28" s="663"/>
      <c r="EC28" s="681"/>
    </row>
    <row r="29" spans="2:133" ht="11.25" customHeight="1" x14ac:dyDescent="0.2">
      <c r="B29" s="639" t="s">
        <v>299</v>
      </c>
      <c r="C29" s="640"/>
      <c r="D29" s="640"/>
      <c r="E29" s="640"/>
      <c r="F29" s="640"/>
      <c r="G29" s="640"/>
      <c r="H29" s="640"/>
      <c r="I29" s="640"/>
      <c r="J29" s="640"/>
      <c r="K29" s="640"/>
      <c r="L29" s="640"/>
      <c r="M29" s="640"/>
      <c r="N29" s="640"/>
      <c r="O29" s="640"/>
      <c r="P29" s="640"/>
      <c r="Q29" s="641"/>
      <c r="R29" s="642">
        <v>79393</v>
      </c>
      <c r="S29" s="643"/>
      <c r="T29" s="643"/>
      <c r="U29" s="643"/>
      <c r="V29" s="643"/>
      <c r="W29" s="643"/>
      <c r="X29" s="643"/>
      <c r="Y29" s="644"/>
      <c r="Z29" s="675">
        <v>0.7</v>
      </c>
      <c r="AA29" s="675"/>
      <c r="AB29" s="675"/>
      <c r="AC29" s="675"/>
      <c r="AD29" s="676">
        <v>5780</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69</v>
      </c>
      <c r="CG29" s="686"/>
      <c r="CH29" s="686"/>
      <c r="CI29" s="686"/>
      <c r="CJ29" s="686"/>
      <c r="CK29" s="686"/>
      <c r="CL29" s="686"/>
      <c r="CM29" s="686"/>
      <c r="CN29" s="686"/>
      <c r="CO29" s="686"/>
      <c r="CP29" s="686"/>
      <c r="CQ29" s="687"/>
      <c r="CR29" s="642">
        <v>1109732</v>
      </c>
      <c r="CS29" s="661"/>
      <c r="CT29" s="661"/>
      <c r="CU29" s="661"/>
      <c r="CV29" s="661"/>
      <c r="CW29" s="661"/>
      <c r="CX29" s="661"/>
      <c r="CY29" s="662"/>
      <c r="CZ29" s="645">
        <v>10.7</v>
      </c>
      <c r="DA29" s="663"/>
      <c r="DB29" s="663"/>
      <c r="DC29" s="664"/>
      <c r="DD29" s="648">
        <v>1109732</v>
      </c>
      <c r="DE29" s="661"/>
      <c r="DF29" s="661"/>
      <c r="DG29" s="661"/>
      <c r="DH29" s="661"/>
      <c r="DI29" s="661"/>
      <c r="DJ29" s="661"/>
      <c r="DK29" s="662"/>
      <c r="DL29" s="648">
        <v>1109732</v>
      </c>
      <c r="DM29" s="661"/>
      <c r="DN29" s="661"/>
      <c r="DO29" s="661"/>
      <c r="DP29" s="661"/>
      <c r="DQ29" s="661"/>
      <c r="DR29" s="661"/>
      <c r="DS29" s="661"/>
      <c r="DT29" s="661"/>
      <c r="DU29" s="661"/>
      <c r="DV29" s="662"/>
      <c r="DW29" s="645">
        <v>20.399999999999999</v>
      </c>
      <c r="DX29" s="663"/>
      <c r="DY29" s="663"/>
      <c r="DZ29" s="663"/>
      <c r="EA29" s="663"/>
      <c r="EB29" s="663"/>
      <c r="EC29" s="681"/>
    </row>
    <row r="30" spans="2:133" ht="11.25" customHeight="1" x14ac:dyDescent="0.2">
      <c r="B30" s="639" t="s">
        <v>301</v>
      </c>
      <c r="C30" s="640"/>
      <c r="D30" s="640"/>
      <c r="E30" s="640"/>
      <c r="F30" s="640"/>
      <c r="G30" s="640"/>
      <c r="H30" s="640"/>
      <c r="I30" s="640"/>
      <c r="J30" s="640"/>
      <c r="K30" s="640"/>
      <c r="L30" s="640"/>
      <c r="M30" s="640"/>
      <c r="N30" s="640"/>
      <c r="O30" s="640"/>
      <c r="P30" s="640"/>
      <c r="Q30" s="641"/>
      <c r="R30" s="642">
        <v>33324</v>
      </c>
      <c r="S30" s="643"/>
      <c r="T30" s="643"/>
      <c r="U30" s="643"/>
      <c r="V30" s="643"/>
      <c r="W30" s="643"/>
      <c r="X30" s="643"/>
      <c r="Y30" s="644"/>
      <c r="Z30" s="675">
        <v>0.3</v>
      </c>
      <c r="AA30" s="675"/>
      <c r="AB30" s="675"/>
      <c r="AC30" s="675"/>
      <c r="AD30" s="676">
        <v>96</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3"/>
      <c r="CE30" s="734"/>
      <c r="CF30" s="689" t="s">
        <v>304</v>
      </c>
      <c r="CG30" s="686"/>
      <c r="CH30" s="686"/>
      <c r="CI30" s="686"/>
      <c r="CJ30" s="686"/>
      <c r="CK30" s="686"/>
      <c r="CL30" s="686"/>
      <c r="CM30" s="686"/>
      <c r="CN30" s="686"/>
      <c r="CO30" s="686"/>
      <c r="CP30" s="686"/>
      <c r="CQ30" s="687"/>
      <c r="CR30" s="642">
        <v>1090478</v>
      </c>
      <c r="CS30" s="643"/>
      <c r="CT30" s="643"/>
      <c r="CU30" s="643"/>
      <c r="CV30" s="643"/>
      <c r="CW30" s="643"/>
      <c r="CX30" s="643"/>
      <c r="CY30" s="644"/>
      <c r="CZ30" s="645">
        <v>10.6</v>
      </c>
      <c r="DA30" s="663"/>
      <c r="DB30" s="663"/>
      <c r="DC30" s="664"/>
      <c r="DD30" s="648">
        <v>1090478</v>
      </c>
      <c r="DE30" s="643"/>
      <c r="DF30" s="643"/>
      <c r="DG30" s="643"/>
      <c r="DH30" s="643"/>
      <c r="DI30" s="643"/>
      <c r="DJ30" s="643"/>
      <c r="DK30" s="644"/>
      <c r="DL30" s="648">
        <v>1090478</v>
      </c>
      <c r="DM30" s="643"/>
      <c r="DN30" s="643"/>
      <c r="DO30" s="643"/>
      <c r="DP30" s="643"/>
      <c r="DQ30" s="643"/>
      <c r="DR30" s="643"/>
      <c r="DS30" s="643"/>
      <c r="DT30" s="643"/>
      <c r="DU30" s="643"/>
      <c r="DV30" s="644"/>
      <c r="DW30" s="645">
        <v>20.100000000000001</v>
      </c>
      <c r="DX30" s="663"/>
      <c r="DY30" s="663"/>
      <c r="DZ30" s="663"/>
      <c r="EA30" s="663"/>
      <c r="EB30" s="663"/>
      <c r="EC30" s="681"/>
    </row>
    <row r="31" spans="2:133" ht="11.25" customHeight="1" x14ac:dyDescent="0.2">
      <c r="B31" s="639" t="s">
        <v>305</v>
      </c>
      <c r="C31" s="640"/>
      <c r="D31" s="640"/>
      <c r="E31" s="640"/>
      <c r="F31" s="640"/>
      <c r="G31" s="640"/>
      <c r="H31" s="640"/>
      <c r="I31" s="640"/>
      <c r="J31" s="640"/>
      <c r="K31" s="640"/>
      <c r="L31" s="640"/>
      <c r="M31" s="640"/>
      <c r="N31" s="640"/>
      <c r="O31" s="640"/>
      <c r="P31" s="640"/>
      <c r="Q31" s="641"/>
      <c r="R31" s="642">
        <v>2376644</v>
      </c>
      <c r="S31" s="643"/>
      <c r="T31" s="643"/>
      <c r="U31" s="643"/>
      <c r="V31" s="643"/>
      <c r="W31" s="643"/>
      <c r="X31" s="643"/>
      <c r="Y31" s="644"/>
      <c r="Z31" s="675">
        <v>21.4</v>
      </c>
      <c r="AA31" s="675"/>
      <c r="AB31" s="675"/>
      <c r="AC31" s="675"/>
      <c r="AD31" s="676" t="s">
        <v>238</v>
      </c>
      <c r="AE31" s="676"/>
      <c r="AF31" s="676"/>
      <c r="AG31" s="676"/>
      <c r="AH31" s="676"/>
      <c r="AI31" s="676"/>
      <c r="AJ31" s="676"/>
      <c r="AK31" s="676"/>
      <c r="AL31" s="645" t="s">
        <v>238</v>
      </c>
      <c r="AM31" s="646"/>
      <c r="AN31" s="646"/>
      <c r="AO31" s="677"/>
      <c r="AP31" s="716" t="s">
        <v>306</v>
      </c>
      <c r="AQ31" s="717"/>
      <c r="AR31" s="717"/>
      <c r="AS31" s="717"/>
      <c r="AT31" s="722" t="s">
        <v>307</v>
      </c>
      <c r="AU31" s="231"/>
      <c r="AV31" s="231"/>
      <c r="AW31" s="231"/>
      <c r="AX31" s="708" t="s">
        <v>182</v>
      </c>
      <c r="AY31" s="709"/>
      <c r="AZ31" s="709"/>
      <c r="BA31" s="709"/>
      <c r="BB31" s="709"/>
      <c r="BC31" s="709"/>
      <c r="BD31" s="709"/>
      <c r="BE31" s="709"/>
      <c r="BF31" s="710"/>
      <c r="BG31" s="711">
        <v>98.8</v>
      </c>
      <c r="BH31" s="712"/>
      <c r="BI31" s="712"/>
      <c r="BJ31" s="712"/>
      <c r="BK31" s="712"/>
      <c r="BL31" s="712"/>
      <c r="BM31" s="713">
        <v>94.1</v>
      </c>
      <c r="BN31" s="712"/>
      <c r="BO31" s="712"/>
      <c r="BP31" s="712"/>
      <c r="BQ31" s="714"/>
      <c r="BR31" s="711">
        <v>98.4</v>
      </c>
      <c r="BS31" s="712"/>
      <c r="BT31" s="712"/>
      <c r="BU31" s="712"/>
      <c r="BV31" s="712"/>
      <c r="BW31" s="712"/>
      <c r="BX31" s="713">
        <v>93</v>
      </c>
      <c r="BY31" s="712"/>
      <c r="BZ31" s="712"/>
      <c r="CA31" s="712"/>
      <c r="CB31" s="714"/>
      <c r="CD31" s="733"/>
      <c r="CE31" s="734"/>
      <c r="CF31" s="689" t="s">
        <v>308</v>
      </c>
      <c r="CG31" s="686"/>
      <c r="CH31" s="686"/>
      <c r="CI31" s="686"/>
      <c r="CJ31" s="686"/>
      <c r="CK31" s="686"/>
      <c r="CL31" s="686"/>
      <c r="CM31" s="686"/>
      <c r="CN31" s="686"/>
      <c r="CO31" s="686"/>
      <c r="CP31" s="686"/>
      <c r="CQ31" s="687"/>
      <c r="CR31" s="642">
        <v>19254</v>
      </c>
      <c r="CS31" s="661"/>
      <c r="CT31" s="661"/>
      <c r="CU31" s="661"/>
      <c r="CV31" s="661"/>
      <c r="CW31" s="661"/>
      <c r="CX31" s="661"/>
      <c r="CY31" s="662"/>
      <c r="CZ31" s="645">
        <v>0.2</v>
      </c>
      <c r="DA31" s="663"/>
      <c r="DB31" s="663"/>
      <c r="DC31" s="664"/>
      <c r="DD31" s="648">
        <v>19254</v>
      </c>
      <c r="DE31" s="661"/>
      <c r="DF31" s="661"/>
      <c r="DG31" s="661"/>
      <c r="DH31" s="661"/>
      <c r="DI31" s="661"/>
      <c r="DJ31" s="661"/>
      <c r="DK31" s="662"/>
      <c r="DL31" s="648">
        <v>19254</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2">
      <c r="B32" s="725" t="s">
        <v>309</v>
      </c>
      <c r="C32" s="726"/>
      <c r="D32" s="726"/>
      <c r="E32" s="726"/>
      <c r="F32" s="726"/>
      <c r="G32" s="726"/>
      <c r="H32" s="726"/>
      <c r="I32" s="726"/>
      <c r="J32" s="726"/>
      <c r="K32" s="726"/>
      <c r="L32" s="726"/>
      <c r="M32" s="726"/>
      <c r="N32" s="726"/>
      <c r="O32" s="726"/>
      <c r="P32" s="726"/>
      <c r="Q32" s="727"/>
      <c r="R32" s="642" t="s">
        <v>127</v>
      </c>
      <c r="S32" s="643"/>
      <c r="T32" s="643"/>
      <c r="U32" s="643"/>
      <c r="V32" s="643"/>
      <c r="W32" s="643"/>
      <c r="X32" s="643"/>
      <c r="Y32" s="644"/>
      <c r="Z32" s="675" t="s">
        <v>127</v>
      </c>
      <c r="AA32" s="675"/>
      <c r="AB32" s="675"/>
      <c r="AC32" s="675"/>
      <c r="AD32" s="676" t="s">
        <v>127</v>
      </c>
      <c r="AE32" s="676"/>
      <c r="AF32" s="676"/>
      <c r="AG32" s="676"/>
      <c r="AH32" s="676"/>
      <c r="AI32" s="676"/>
      <c r="AJ32" s="676"/>
      <c r="AK32" s="676"/>
      <c r="AL32" s="645" t="s">
        <v>127</v>
      </c>
      <c r="AM32" s="646"/>
      <c r="AN32" s="646"/>
      <c r="AO32" s="677"/>
      <c r="AP32" s="718"/>
      <c r="AQ32" s="719"/>
      <c r="AR32" s="719"/>
      <c r="AS32" s="719"/>
      <c r="AT32" s="723"/>
      <c r="AU32" s="230" t="s">
        <v>310</v>
      </c>
      <c r="AV32" s="230"/>
      <c r="AW32" s="230"/>
      <c r="AX32" s="639" t="s">
        <v>311</v>
      </c>
      <c r="AY32" s="640"/>
      <c r="AZ32" s="640"/>
      <c r="BA32" s="640"/>
      <c r="BB32" s="640"/>
      <c r="BC32" s="640"/>
      <c r="BD32" s="640"/>
      <c r="BE32" s="640"/>
      <c r="BF32" s="641"/>
      <c r="BG32" s="715">
        <v>99.3</v>
      </c>
      <c r="BH32" s="661"/>
      <c r="BI32" s="661"/>
      <c r="BJ32" s="661"/>
      <c r="BK32" s="661"/>
      <c r="BL32" s="661"/>
      <c r="BM32" s="646">
        <v>96.5</v>
      </c>
      <c r="BN32" s="707"/>
      <c r="BO32" s="707"/>
      <c r="BP32" s="707"/>
      <c r="BQ32" s="685"/>
      <c r="BR32" s="715">
        <v>98.9</v>
      </c>
      <c r="BS32" s="661"/>
      <c r="BT32" s="661"/>
      <c r="BU32" s="661"/>
      <c r="BV32" s="661"/>
      <c r="BW32" s="661"/>
      <c r="BX32" s="646">
        <v>95.8</v>
      </c>
      <c r="BY32" s="707"/>
      <c r="BZ32" s="707"/>
      <c r="CA32" s="707"/>
      <c r="CB32" s="685"/>
      <c r="CD32" s="735"/>
      <c r="CE32" s="736"/>
      <c r="CF32" s="689" t="s">
        <v>312</v>
      </c>
      <c r="CG32" s="686"/>
      <c r="CH32" s="686"/>
      <c r="CI32" s="686"/>
      <c r="CJ32" s="686"/>
      <c r="CK32" s="686"/>
      <c r="CL32" s="686"/>
      <c r="CM32" s="686"/>
      <c r="CN32" s="686"/>
      <c r="CO32" s="686"/>
      <c r="CP32" s="686"/>
      <c r="CQ32" s="687"/>
      <c r="CR32" s="642" t="s">
        <v>238</v>
      </c>
      <c r="CS32" s="643"/>
      <c r="CT32" s="643"/>
      <c r="CU32" s="643"/>
      <c r="CV32" s="643"/>
      <c r="CW32" s="643"/>
      <c r="CX32" s="643"/>
      <c r="CY32" s="644"/>
      <c r="CZ32" s="645" t="s">
        <v>238</v>
      </c>
      <c r="DA32" s="663"/>
      <c r="DB32" s="663"/>
      <c r="DC32" s="664"/>
      <c r="DD32" s="648" t="s">
        <v>238</v>
      </c>
      <c r="DE32" s="643"/>
      <c r="DF32" s="643"/>
      <c r="DG32" s="643"/>
      <c r="DH32" s="643"/>
      <c r="DI32" s="643"/>
      <c r="DJ32" s="643"/>
      <c r="DK32" s="644"/>
      <c r="DL32" s="648" t="s">
        <v>127</v>
      </c>
      <c r="DM32" s="643"/>
      <c r="DN32" s="643"/>
      <c r="DO32" s="643"/>
      <c r="DP32" s="643"/>
      <c r="DQ32" s="643"/>
      <c r="DR32" s="643"/>
      <c r="DS32" s="643"/>
      <c r="DT32" s="643"/>
      <c r="DU32" s="643"/>
      <c r="DV32" s="644"/>
      <c r="DW32" s="645" t="s">
        <v>238</v>
      </c>
      <c r="DX32" s="663"/>
      <c r="DY32" s="663"/>
      <c r="DZ32" s="663"/>
      <c r="EA32" s="663"/>
      <c r="EB32" s="663"/>
      <c r="EC32" s="681"/>
    </row>
    <row r="33" spans="2:133" ht="11.25" customHeight="1" x14ac:dyDescent="0.2">
      <c r="B33" s="639" t="s">
        <v>313</v>
      </c>
      <c r="C33" s="640"/>
      <c r="D33" s="640"/>
      <c r="E33" s="640"/>
      <c r="F33" s="640"/>
      <c r="G33" s="640"/>
      <c r="H33" s="640"/>
      <c r="I33" s="640"/>
      <c r="J33" s="640"/>
      <c r="K33" s="640"/>
      <c r="L33" s="640"/>
      <c r="M33" s="640"/>
      <c r="N33" s="640"/>
      <c r="O33" s="640"/>
      <c r="P33" s="640"/>
      <c r="Q33" s="641"/>
      <c r="R33" s="642">
        <v>412855</v>
      </c>
      <c r="S33" s="643"/>
      <c r="T33" s="643"/>
      <c r="U33" s="643"/>
      <c r="V33" s="643"/>
      <c r="W33" s="643"/>
      <c r="X33" s="643"/>
      <c r="Y33" s="644"/>
      <c r="Z33" s="675">
        <v>3.7</v>
      </c>
      <c r="AA33" s="675"/>
      <c r="AB33" s="675"/>
      <c r="AC33" s="675"/>
      <c r="AD33" s="676" t="s">
        <v>127</v>
      </c>
      <c r="AE33" s="676"/>
      <c r="AF33" s="676"/>
      <c r="AG33" s="676"/>
      <c r="AH33" s="676"/>
      <c r="AI33" s="676"/>
      <c r="AJ33" s="676"/>
      <c r="AK33" s="676"/>
      <c r="AL33" s="645" t="s">
        <v>127</v>
      </c>
      <c r="AM33" s="646"/>
      <c r="AN33" s="646"/>
      <c r="AO33" s="677"/>
      <c r="AP33" s="720"/>
      <c r="AQ33" s="721"/>
      <c r="AR33" s="721"/>
      <c r="AS33" s="721"/>
      <c r="AT33" s="724"/>
      <c r="AU33" s="232"/>
      <c r="AV33" s="232"/>
      <c r="AW33" s="232"/>
      <c r="AX33" s="623" t="s">
        <v>314</v>
      </c>
      <c r="AY33" s="624"/>
      <c r="AZ33" s="624"/>
      <c r="BA33" s="624"/>
      <c r="BB33" s="624"/>
      <c r="BC33" s="624"/>
      <c r="BD33" s="624"/>
      <c r="BE33" s="624"/>
      <c r="BF33" s="625"/>
      <c r="BG33" s="706">
        <v>98.3</v>
      </c>
      <c r="BH33" s="627"/>
      <c r="BI33" s="627"/>
      <c r="BJ33" s="627"/>
      <c r="BK33" s="627"/>
      <c r="BL33" s="627"/>
      <c r="BM33" s="669">
        <v>91.5</v>
      </c>
      <c r="BN33" s="627"/>
      <c r="BO33" s="627"/>
      <c r="BP33" s="627"/>
      <c r="BQ33" s="671"/>
      <c r="BR33" s="706">
        <v>97.9</v>
      </c>
      <c r="BS33" s="627"/>
      <c r="BT33" s="627"/>
      <c r="BU33" s="627"/>
      <c r="BV33" s="627"/>
      <c r="BW33" s="627"/>
      <c r="BX33" s="669">
        <v>89.8</v>
      </c>
      <c r="BY33" s="627"/>
      <c r="BZ33" s="627"/>
      <c r="CA33" s="627"/>
      <c r="CB33" s="671"/>
      <c r="CD33" s="689" t="s">
        <v>315</v>
      </c>
      <c r="CE33" s="686"/>
      <c r="CF33" s="686"/>
      <c r="CG33" s="686"/>
      <c r="CH33" s="686"/>
      <c r="CI33" s="686"/>
      <c r="CJ33" s="686"/>
      <c r="CK33" s="686"/>
      <c r="CL33" s="686"/>
      <c r="CM33" s="686"/>
      <c r="CN33" s="686"/>
      <c r="CO33" s="686"/>
      <c r="CP33" s="686"/>
      <c r="CQ33" s="687"/>
      <c r="CR33" s="642">
        <v>5413817</v>
      </c>
      <c r="CS33" s="661"/>
      <c r="CT33" s="661"/>
      <c r="CU33" s="661"/>
      <c r="CV33" s="661"/>
      <c r="CW33" s="661"/>
      <c r="CX33" s="661"/>
      <c r="CY33" s="662"/>
      <c r="CZ33" s="645">
        <v>52.4</v>
      </c>
      <c r="DA33" s="663"/>
      <c r="DB33" s="663"/>
      <c r="DC33" s="664"/>
      <c r="DD33" s="648">
        <v>3379574</v>
      </c>
      <c r="DE33" s="661"/>
      <c r="DF33" s="661"/>
      <c r="DG33" s="661"/>
      <c r="DH33" s="661"/>
      <c r="DI33" s="661"/>
      <c r="DJ33" s="661"/>
      <c r="DK33" s="662"/>
      <c r="DL33" s="648">
        <v>2526572</v>
      </c>
      <c r="DM33" s="661"/>
      <c r="DN33" s="661"/>
      <c r="DO33" s="661"/>
      <c r="DP33" s="661"/>
      <c r="DQ33" s="661"/>
      <c r="DR33" s="661"/>
      <c r="DS33" s="661"/>
      <c r="DT33" s="661"/>
      <c r="DU33" s="661"/>
      <c r="DV33" s="662"/>
      <c r="DW33" s="645">
        <v>46.5</v>
      </c>
      <c r="DX33" s="663"/>
      <c r="DY33" s="663"/>
      <c r="DZ33" s="663"/>
      <c r="EA33" s="663"/>
      <c r="EB33" s="663"/>
      <c r="EC33" s="681"/>
    </row>
    <row r="34" spans="2:133" ht="11.25" customHeight="1" x14ac:dyDescent="0.2">
      <c r="B34" s="639" t="s">
        <v>316</v>
      </c>
      <c r="C34" s="640"/>
      <c r="D34" s="640"/>
      <c r="E34" s="640"/>
      <c r="F34" s="640"/>
      <c r="G34" s="640"/>
      <c r="H34" s="640"/>
      <c r="I34" s="640"/>
      <c r="J34" s="640"/>
      <c r="K34" s="640"/>
      <c r="L34" s="640"/>
      <c r="M34" s="640"/>
      <c r="N34" s="640"/>
      <c r="O34" s="640"/>
      <c r="P34" s="640"/>
      <c r="Q34" s="641"/>
      <c r="R34" s="642">
        <v>100696</v>
      </c>
      <c r="S34" s="643"/>
      <c r="T34" s="643"/>
      <c r="U34" s="643"/>
      <c r="V34" s="643"/>
      <c r="W34" s="643"/>
      <c r="X34" s="643"/>
      <c r="Y34" s="644"/>
      <c r="Z34" s="675">
        <v>0.9</v>
      </c>
      <c r="AA34" s="675"/>
      <c r="AB34" s="675"/>
      <c r="AC34" s="675"/>
      <c r="AD34" s="676">
        <v>12666</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317</v>
      </c>
      <c r="CE34" s="686"/>
      <c r="CF34" s="686"/>
      <c r="CG34" s="686"/>
      <c r="CH34" s="686"/>
      <c r="CI34" s="686"/>
      <c r="CJ34" s="686"/>
      <c r="CK34" s="686"/>
      <c r="CL34" s="686"/>
      <c r="CM34" s="686"/>
      <c r="CN34" s="686"/>
      <c r="CO34" s="686"/>
      <c r="CP34" s="686"/>
      <c r="CQ34" s="687"/>
      <c r="CR34" s="642">
        <v>1295479</v>
      </c>
      <c r="CS34" s="643"/>
      <c r="CT34" s="643"/>
      <c r="CU34" s="643"/>
      <c r="CV34" s="643"/>
      <c r="CW34" s="643"/>
      <c r="CX34" s="643"/>
      <c r="CY34" s="644"/>
      <c r="CZ34" s="645">
        <v>12.5</v>
      </c>
      <c r="DA34" s="663"/>
      <c r="DB34" s="663"/>
      <c r="DC34" s="664"/>
      <c r="DD34" s="648">
        <v>913976</v>
      </c>
      <c r="DE34" s="643"/>
      <c r="DF34" s="643"/>
      <c r="DG34" s="643"/>
      <c r="DH34" s="643"/>
      <c r="DI34" s="643"/>
      <c r="DJ34" s="643"/>
      <c r="DK34" s="644"/>
      <c r="DL34" s="648">
        <v>612686</v>
      </c>
      <c r="DM34" s="643"/>
      <c r="DN34" s="643"/>
      <c r="DO34" s="643"/>
      <c r="DP34" s="643"/>
      <c r="DQ34" s="643"/>
      <c r="DR34" s="643"/>
      <c r="DS34" s="643"/>
      <c r="DT34" s="643"/>
      <c r="DU34" s="643"/>
      <c r="DV34" s="644"/>
      <c r="DW34" s="645">
        <v>11.3</v>
      </c>
      <c r="DX34" s="663"/>
      <c r="DY34" s="663"/>
      <c r="DZ34" s="663"/>
      <c r="EA34" s="663"/>
      <c r="EB34" s="663"/>
      <c r="EC34" s="681"/>
    </row>
    <row r="35" spans="2:133" ht="11.25" customHeight="1" x14ac:dyDescent="0.2">
      <c r="B35" s="639" t="s">
        <v>318</v>
      </c>
      <c r="C35" s="640"/>
      <c r="D35" s="640"/>
      <c r="E35" s="640"/>
      <c r="F35" s="640"/>
      <c r="G35" s="640"/>
      <c r="H35" s="640"/>
      <c r="I35" s="640"/>
      <c r="J35" s="640"/>
      <c r="K35" s="640"/>
      <c r="L35" s="640"/>
      <c r="M35" s="640"/>
      <c r="N35" s="640"/>
      <c r="O35" s="640"/>
      <c r="P35" s="640"/>
      <c r="Q35" s="641"/>
      <c r="R35" s="642">
        <v>20837</v>
      </c>
      <c r="S35" s="643"/>
      <c r="T35" s="643"/>
      <c r="U35" s="643"/>
      <c r="V35" s="643"/>
      <c r="W35" s="643"/>
      <c r="X35" s="643"/>
      <c r="Y35" s="644"/>
      <c r="Z35" s="675">
        <v>0.2</v>
      </c>
      <c r="AA35" s="675"/>
      <c r="AB35" s="675"/>
      <c r="AC35" s="675"/>
      <c r="AD35" s="676" t="s">
        <v>127</v>
      </c>
      <c r="AE35" s="676"/>
      <c r="AF35" s="676"/>
      <c r="AG35" s="676"/>
      <c r="AH35" s="676"/>
      <c r="AI35" s="676"/>
      <c r="AJ35" s="676"/>
      <c r="AK35" s="676"/>
      <c r="AL35" s="645" t="s">
        <v>127</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321</v>
      </c>
      <c r="CE35" s="686"/>
      <c r="CF35" s="686"/>
      <c r="CG35" s="686"/>
      <c r="CH35" s="686"/>
      <c r="CI35" s="686"/>
      <c r="CJ35" s="686"/>
      <c r="CK35" s="686"/>
      <c r="CL35" s="686"/>
      <c r="CM35" s="686"/>
      <c r="CN35" s="686"/>
      <c r="CO35" s="686"/>
      <c r="CP35" s="686"/>
      <c r="CQ35" s="687"/>
      <c r="CR35" s="642">
        <v>62665</v>
      </c>
      <c r="CS35" s="661"/>
      <c r="CT35" s="661"/>
      <c r="CU35" s="661"/>
      <c r="CV35" s="661"/>
      <c r="CW35" s="661"/>
      <c r="CX35" s="661"/>
      <c r="CY35" s="662"/>
      <c r="CZ35" s="645">
        <v>0.6</v>
      </c>
      <c r="DA35" s="663"/>
      <c r="DB35" s="663"/>
      <c r="DC35" s="664"/>
      <c r="DD35" s="648">
        <v>35145</v>
      </c>
      <c r="DE35" s="661"/>
      <c r="DF35" s="661"/>
      <c r="DG35" s="661"/>
      <c r="DH35" s="661"/>
      <c r="DI35" s="661"/>
      <c r="DJ35" s="661"/>
      <c r="DK35" s="662"/>
      <c r="DL35" s="648">
        <v>20551</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2">
      <c r="B36" s="639" t="s">
        <v>322</v>
      </c>
      <c r="C36" s="640"/>
      <c r="D36" s="640"/>
      <c r="E36" s="640"/>
      <c r="F36" s="640"/>
      <c r="G36" s="640"/>
      <c r="H36" s="640"/>
      <c r="I36" s="640"/>
      <c r="J36" s="640"/>
      <c r="K36" s="640"/>
      <c r="L36" s="640"/>
      <c r="M36" s="640"/>
      <c r="N36" s="640"/>
      <c r="O36" s="640"/>
      <c r="P36" s="640"/>
      <c r="Q36" s="641"/>
      <c r="R36" s="642">
        <v>815973</v>
      </c>
      <c r="S36" s="643"/>
      <c r="T36" s="643"/>
      <c r="U36" s="643"/>
      <c r="V36" s="643"/>
      <c r="W36" s="643"/>
      <c r="X36" s="643"/>
      <c r="Y36" s="644"/>
      <c r="Z36" s="675">
        <v>7.4</v>
      </c>
      <c r="AA36" s="675"/>
      <c r="AB36" s="675"/>
      <c r="AC36" s="675"/>
      <c r="AD36" s="676" t="s">
        <v>127</v>
      </c>
      <c r="AE36" s="676"/>
      <c r="AF36" s="676"/>
      <c r="AG36" s="676"/>
      <c r="AH36" s="676"/>
      <c r="AI36" s="676"/>
      <c r="AJ36" s="676"/>
      <c r="AK36" s="676"/>
      <c r="AL36" s="645" t="s">
        <v>127</v>
      </c>
      <c r="AM36" s="646"/>
      <c r="AN36" s="646"/>
      <c r="AO36" s="677"/>
      <c r="AP36" s="235"/>
      <c r="AQ36" s="694" t="s">
        <v>323</v>
      </c>
      <c r="AR36" s="695"/>
      <c r="AS36" s="695"/>
      <c r="AT36" s="695"/>
      <c r="AU36" s="695"/>
      <c r="AV36" s="695"/>
      <c r="AW36" s="695"/>
      <c r="AX36" s="695"/>
      <c r="AY36" s="696"/>
      <c r="AZ36" s="697">
        <v>1824632</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38895</v>
      </c>
      <c r="BW36" s="698"/>
      <c r="BX36" s="698"/>
      <c r="BY36" s="698"/>
      <c r="BZ36" s="698"/>
      <c r="CA36" s="698"/>
      <c r="CB36" s="699"/>
      <c r="CD36" s="689" t="s">
        <v>325</v>
      </c>
      <c r="CE36" s="686"/>
      <c r="CF36" s="686"/>
      <c r="CG36" s="686"/>
      <c r="CH36" s="686"/>
      <c r="CI36" s="686"/>
      <c r="CJ36" s="686"/>
      <c r="CK36" s="686"/>
      <c r="CL36" s="686"/>
      <c r="CM36" s="686"/>
      <c r="CN36" s="686"/>
      <c r="CO36" s="686"/>
      <c r="CP36" s="686"/>
      <c r="CQ36" s="687"/>
      <c r="CR36" s="642">
        <v>2480670</v>
      </c>
      <c r="CS36" s="643"/>
      <c r="CT36" s="643"/>
      <c r="CU36" s="643"/>
      <c r="CV36" s="643"/>
      <c r="CW36" s="643"/>
      <c r="CX36" s="643"/>
      <c r="CY36" s="644"/>
      <c r="CZ36" s="645">
        <v>24</v>
      </c>
      <c r="DA36" s="663"/>
      <c r="DB36" s="663"/>
      <c r="DC36" s="664"/>
      <c r="DD36" s="648">
        <v>955265</v>
      </c>
      <c r="DE36" s="643"/>
      <c r="DF36" s="643"/>
      <c r="DG36" s="643"/>
      <c r="DH36" s="643"/>
      <c r="DI36" s="643"/>
      <c r="DJ36" s="643"/>
      <c r="DK36" s="644"/>
      <c r="DL36" s="648">
        <v>759614</v>
      </c>
      <c r="DM36" s="643"/>
      <c r="DN36" s="643"/>
      <c r="DO36" s="643"/>
      <c r="DP36" s="643"/>
      <c r="DQ36" s="643"/>
      <c r="DR36" s="643"/>
      <c r="DS36" s="643"/>
      <c r="DT36" s="643"/>
      <c r="DU36" s="643"/>
      <c r="DV36" s="644"/>
      <c r="DW36" s="645">
        <v>14</v>
      </c>
      <c r="DX36" s="663"/>
      <c r="DY36" s="663"/>
      <c r="DZ36" s="663"/>
      <c r="EA36" s="663"/>
      <c r="EB36" s="663"/>
      <c r="EC36" s="681"/>
    </row>
    <row r="37" spans="2:133" ht="11.25" customHeight="1" x14ac:dyDescent="0.2">
      <c r="B37" s="639" t="s">
        <v>326</v>
      </c>
      <c r="C37" s="640"/>
      <c r="D37" s="640"/>
      <c r="E37" s="640"/>
      <c r="F37" s="640"/>
      <c r="G37" s="640"/>
      <c r="H37" s="640"/>
      <c r="I37" s="640"/>
      <c r="J37" s="640"/>
      <c r="K37" s="640"/>
      <c r="L37" s="640"/>
      <c r="M37" s="640"/>
      <c r="N37" s="640"/>
      <c r="O37" s="640"/>
      <c r="P37" s="640"/>
      <c r="Q37" s="641"/>
      <c r="R37" s="642">
        <v>366063</v>
      </c>
      <c r="S37" s="643"/>
      <c r="T37" s="643"/>
      <c r="U37" s="643"/>
      <c r="V37" s="643"/>
      <c r="W37" s="643"/>
      <c r="X37" s="643"/>
      <c r="Y37" s="644"/>
      <c r="Z37" s="675">
        <v>3.3</v>
      </c>
      <c r="AA37" s="675"/>
      <c r="AB37" s="675"/>
      <c r="AC37" s="675"/>
      <c r="AD37" s="676" t="s">
        <v>127</v>
      </c>
      <c r="AE37" s="676"/>
      <c r="AF37" s="676"/>
      <c r="AG37" s="676"/>
      <c r="AH37" s="676"/>
      <c r="AI37" s="676"/>
      <c r="AJ37" s="676"/>
      <c r="AK37" s="676"/>
      <c r="AL37" s="645" t="s">
        <v>127</v>
      </c>
      <c r="AM37" s="646"/>
      <c r="AN37" s="646"/>
      <c r="AO37" s="677"/>
      <c r="AQ37" s="682" t="s">
        <v>327</v>
      </c>
      <c r="AR37" s="683"/>
      <c r="AS37" s="683"/>
      <c r="AT37" s="683"/>
      <c r="AU37" s="683"/>
      <c r="AV37" s="683"/>
      <c r="AW37" s="683"/>
      <c r="AX37" s="683"/>
      <c r="AY37" s="684"/>
      <c r="AZ37" s="642">
        <v>720567</v>
      </c>
      <c r="BA37" s="643"/>
      <c r="BB37" s="643"/>
      <c r="BC37" s="643"/>
      <c r="BD37" s="661"/>
      <c r="BE37" s="661"/>
      <c r="BF37" s="685"/>
      <c r="BG37" s="689" t="s">
        <v>328</v>
      </c>
      <c r="BH37" s="686"/>
      <c r="BI37" s="686"/>
      <c r="BJ37" s="686"/>
      <c r="BK37" s="686"/>
      <c r="BL37" s="686"/>
      <c r="BM37" s="686"/>
      <c r="BN37" s="686"/>
      <c r="BO37" s="686"/>
      <c r="BP37" s="686"/>
      <c r="BQ37" s="686"/>
      <c r="BR37" s="686"/>
      <c r="BS37" s="686"/>
      <c r="BT37" s="686"/>
      <c r="BU37" s="687"/>
      <c r="BV37" s="642">
        <v>38895</v>
      </c>
      <c r="BW37" s="643"/>
      <c r="BX37" s="643"/>
      <c r="BY37" s="643"/>
      <c r="BZ37" s="643"/>
      <c r="CA37" s="643"/>
      <c r="CB37" s="688"/>
      <c r="CD37" s="689" t="s">
        <v>329</v>
      </c>
      <c r="CE37" s="686"/>
      <c r="CF37" s="686"/>
      <c r="CG37" s="686"/>
      <c r="CH37" s="686"/>
      <c r="CI37" s="686"/>
      <c r="CJ37" s="686"/>
      <c r="CK37" s="686"/>
      <c r="CL37" s="686"/>
      <c r="CM37" s="686"/>
      <c r="CN37" s="686"/>
      <c r="CO37" s="686"/>
      <c r="CP37" s="686"/>
      <c r="CQ37" s="687"/>
      <c r="CR37" s="642">
        <v>186002</v>
      </c>
      <c r="CS37" s="661"/>
      <c r="CT37" s="661"/>
      <c r="CU37" s="661"/>
      <c r="CV37" s="661"/>
      <c r="CW37" s="661"/>
      <c r="CX37" s="661"/>
      <c r="CY37" s="662"/>
      <c r="CZ37" s="645">
        <v>1.8</v>
      </c>
      <c r="DA37" s="663"/>
      <c r="DB37" s="663"/>
      <c r="DC37" s="664"/>
      <c r="DD37" s="648">
        <v>186002</v>
      </c>
      <c r="DE37" s="661"/>
      <c r="DF37" s="661"/>
      <c r="DG37" s="661"/>
      <c r="DH37" s="661"/>
      <c r="DI37" s="661"/>
      <c r="DJ37" s="661"/>
      <c r="DK37" s="662"/>
      <c r="DL37" s="648">
        <v>186002</v>
      </c>
      <c r="DM37" s="661"/>
      <c r="DN37" s="661"/>
      <c r="DO37" s="661"/>
      <c r="DP37" s="661"/>
      <c r="DQ37" s="661"/>
      <c r="DR37" s="661"/>
      <c r="DS37" s="661"/>
      <c r="DT37" s="661"/>
      <c r="DU37" s="661"/>
      <c r="DV37" s="662"/>
      <c r="DW37" s="645">
        <v>3.4</v>
      </c>
      <c r="DX37" s="663"/>
      <c r="DY37" s="663"/>
      <c r="DZ37" s="663"/>
      <c r="EA37" s="663"/>
      <c r="EB37" s="663"/>
      <c r="EC37" s="681"/>
    </row>
    <row r="38" spans="2:133" ht="11.25" customHeight="1" x14ac:dyDescent="0.2">
      <c r="B38" s="639" t="s">
        <v>330</v>
      </c>
      <c r="C38" s="640"/>
      <c r="D38" s="640"/>
      <c r="E38" s="640"/>
      <c r="F38" s="640"/>
      <c r="G38" s="640"/>
      <c r="H38" s="640"/>
      <c r="I38" s="640"/>
      <c r="J38" s="640"/>
      <c r="K38" s="640"/>
      <c r="L38" s="640"/>
      <c r="M38" s="640"/>
      <c r="N38" s="640"/>
      <c r="O38" s="640"/>
      <c r="P38" s="640"/>
      <c r="Q38" s="641"/>
      <c r="R38" s="642">
        <v>425564</v>
      </c>
      <c r="S38" s="643"/>
      <c r="T38" s="643"/>
      <c r="U38" s="643"/>
      <c r="V38" s="643"/>
      <c r="W38" s="643"/>
      <c r="X38" s="643"/>
      <c r="Y38" s="644"/>
      <c r="Z38" s="675">
        <v>3.8</v>
      </c>
      <c r="AA38" s="675"/>
      <c r="AB38" s="675"/>
      <c r="AC38" s="675"/>
      <c r="AD38" s="676">
        <v>14524</v>
      </c>
      <c r="AE38" s="676"/>
      <c r="AF38" s="676"/>
      <c r="AG38" s="676"/>
      <c r="AH38" s="676"/>
      <c r="AI38" s="676"/>
      <c r="AJ38" s="676"/>
      <c r="AK38" s="676"/>
      <c r="AL38" s="645">
        <v>0.3</v>
      </c>
      <c r="AM38" s="646"/>
      <c r="AN38" s="646"/>
      <c r="AO38" s="677"/>
      <c r="AQ38" s="682" t="s">
        <v>331</v>
      </c>
      <c r="AR38" s="683"/>
      <c r="AS38" s="683"/>
      <c r="AT38" s="683"/>
      <c r="AU38" s="683"/>
      <c r="AV38" s="683"/>
      <c r="AW38" s="683"/>
      <c r="AX38" s="683"/>
      <c r="AY38" s="684"/>
      <c r="AZ38" s="642">
        <v>381626</v>
      </c>
      <c r="BA38" s="643"/>
      <c r="BB38" s="643"/>
      <c r="BC38" s="643"/>
      <c r="BD38" s="661"/>
      <c r="BE38" s="661"/>
      <c r="BF38" s="685"/>
      <c r="BG38" s="689" t="s">
        <v>332</v>
      </c>
      <c r="BH38" s="686"/>
      <c r="BI38" s="686"/>
      <c r="BJ38" s="686"/>
      <c r="BK38" s="686"/>
      <c r="BL38" s="686"/>
      <c r="BM38" s="686"/>
      <c r="BN38" s="686"/>
      <c r="BO38" s="686"/>
      <c r="BP38" s="686"/>
      <c r="BQ38" s="686"/>
      <c r="BR38" s="686"/>
      <c r="BS38" s="686"/>
      <c r="BT38" s="686"/>
      <c r="BU38" s="687"/>
      <c r="BV38" s="642">
        <v>1619</v>
      </c>
      <c r="BW38" s="643"/>
      <c r="BX38" s="643"/>
      <c r="BY38" s="643"/>
      <c r="BZ38" s="643"/>
      <c r="CA38" s="643"/>
      <c r="CB38" s="688"/>
      <c r="CD38" s="689" t="s">
        <v>333</v>
      </c>
      <c r="CE38" s="686"/>
      <c r="CF38" s="686"/>
      <c r="CG38" s="686"/>
      <c r="CH38" s="686"/>
      <c r="CI38" s="686"/>
      <c r="CJ38" s="686"/>
      <c r="CK38" s="686"/>
      <c r="CL38" s="686"/>
      <c r="CM38" s="686"/>
      <c r="CN38" s="686"/>
      <c r="CO38" s="686"/>
      <c r="CP38" s="686"/>
      <c r="CQ38" s="687"/>
      <c r="CR38" s="642">
        <v>761007</v>
      </c>
      <c r="CS38" s="643"/>
      <c r="CT38" s="643"/>
      <c r="CU38" s="643"/>
      <c r="CV38" s="643"/>
      <c r="CW38" s="643"/>
      <c r="CX38" s="643"/>
      <c r="CY38" s="644"/>
      <c r="CZ38" s="645">
        <v>7.4</v>
      </c>
      <c r="DA38" s="663"/>
      <c r="DB38" s="663"/>
      <c r="DC38" s="664"/>
      <c r="DD38" s="648">
        <v>664680</v>
      </c>
      <c r="DE38" s="643"/>
      <c r="DF38" s="643"/>
      <c r="DG38" s="643"/>
      <c r="DH38" s="643"/>
      <c r="DI38" s="643"/>
      <c r="DJ38" s="643"/>
      <c r="DK38" s="644"/>
      <c r="DL38" s="648">
        <v>514143</v>
      </c>
      <c r="DM38" s="643"/>
      <c r="DN38" s="643"/>
      <c r="DO38" s="643"/>
      <c r="DP38" s="643"/>
      <c r="DQ38" s="643"/>
      <c r="DR38" s="643"/>
      <c r="DS38" s="643"/>
      <c r="DT38" s="643"/>
      <c r="DU38" s="643"/>
      <c r="DV38" s="644"/>
      <c r="DW38" s="645">
        <v>9.5</v>
      </c>
      <c r="DX38" s="663"/>
      <c r="DY38" s="663"/>
      <c r="DZ38" s="663"/>
      <c r="EA38" s="663"/>
      <c r="EB38" s="663"/>
      <c r="EC38" s="681"/>
    </row>
    <row r="39" spans="2:133" ht="11.25" customHeight="1" x14ac:dyDescent="0.2">
      <c r="B39" s="639" t="s">
        <v>334</v>
      </c>
      <c r="C39" s="640"/>
      <c r="D39" s="640"/>
      <c r="E39" s="640"/>
      <c r="F39" s="640"/>
      <c r="G39" s="640"/>
      <c r="H39" s="640"/>
      <c r="I39" s="640"/>
      <c r="J39" s="640"/>
      <c r="K39" s="640"/>
      <c r="L39" s="640"/>
      <c r="M39" s="640"/>
      <c r="N39" s="640"/>
      <c r="O39" s="640"/>
      <c r="P39" s="640"/>
      <c r="Q39" s="641"/>
      <c r="R39" s="642">
        <v>843579</v>
      </c>
      <c r="S39" s="643"/>
      <c r="T39" s="643"/>
      <c r="U39" s="643"/>
      <c r="V39" s="643"/>
      <c r="W39" s="643"/>
      <c r="X39" s="643"/>
      <c r="Y39" s="644"/>
      <c r="Z39" s="675">
        <v>7.6</v>
      </c>
      <c r="AA39" s="675"/>
      <c r="AB39" s="675"/>
      <c r="AC39" s="675"/>
      <c r="AD39" s="676" t="s">
        <v>238</v>
      </c>
      <c r="AE39" s="676"/>
      <c r="AF39" s="676"/>
      <c r="AG39" s="676"/>
      <c r="AH39" s="676"/>
      <c r="AI39" s="676"/>
      <c r="AJ39" s="676"/>
      <c r="AK39" s="676"/>
      <c r="AL39" s="645" t="s">
        <v>238</v>
      </c>
      <c r="AM39" s="646"/>
      <c r="AN39" s="646"/>
      <c r="AO39" s="677"/>
      <c r="AQ39" s="682" t="s">
        <v>335</v>
      </c>
      <c r="AR39" s="683"/>
      <c r="AS39" s="683"/>
      <c r="AT39" s="683"/>
      <c r="AU39" s="683"/>
      <c r="AV39" s="683"/>
      <c r="AW39" s="683"/>
      <c r="AX39" s="683"/>
      <c r="AY39" s="684"/>
      <c r="AZ39" s="642">
        <v>119080</v>
      </c>
      <c r="BA39" s="643"/>
      <c r="BB39" s="643"/>
      <c r="BC39" s="643"/>
      <c r="BD39" s="661"/>
      <c r="BE39" s="661"/>
      <c r="BF39" s="685"/>
      <c r="BG39" s="689" t="s">
        <v>336</v>
      </c>
      <c r="BH39" s="686"/>
      <c r="BI39" s="686"/>
      <c r="BJ39" s="686"/>
      <c r="BK39" s="686"/>
      <c r="BL39" s="686"/>
      <c r="BM39" s="686"/>
      <c r="BN39" s="686"/>
      <c r="BO39" s="686"/>
      <c r="BP39" s="686"/>
      <c r="BQ39" s="686"/>
      <c r="BR39" s="686"/>
      <c r="BS39" s="686"/>
      <c r="BT39" s="686"/>
      <c r="BU39" s="687"/>
      <c r="BV39" s="642">
        <v>2690</v>
      </c>
      <c r="BW39" s="643"/>
      <c r="BX39" s="643"/>
      <c r="BY39" s="643"/>
      <c r="BZ39" s="643"/>
      <c r="CA39" s="643"/>
      <c r="CB39" s="688"/>
      <c r="CD39" s="689" t="s">
        <v>337</v>
      </c>
      <c r="CE39" s="686"/>
      <c r="CF39" s="686"/>
      <c r="CG39" s="686"/>
      <c r="CH39" s="686"/>
      <c r="CI39" s="686"/>
      <c r="CJ39" s="686"/>
      <c r="CK39" s="686"/>
      <c r="CL39" s="686"/>
      <c r="CM39" s="686"/>
      <c r="CN39" s="686"/>
      <c r="CO39" s="686"/>
      <c r="CP39" s="686"/>
      <c r="CQ39" s="687"/>
      <c r="CR39" s="642">
        <v>134418</v>
      </c>
      <c r="CS39" s="661"/>
      <c r="CT39" s="661"/>
      <c r="CU39" s="661"/>
      <c r="CV39" s="661"/>
      <c r="CW39" s="661"/>
      <c r="CX39" s="661"/>
      <c r="CY39" s="662"/>
      <c r="CZ39" s="645">
        <v>1.3</v>
      </c>
      <c r="DA39" s="663"/>
      <c r="DB39" s="663"/>
      <c r="DC39" s="664"/>
      <c r="DD39" s="648">
        <v>130930</v>
      </c>
      <c r="DE39" s="661"/>
      <c r="DF39" s="661"/>
      <c r="DG39" s="661"/>
      <c r="DH39" s="661"/>
      <c r="DI39" s="661"/>
      <c r="DJ39" s="661"/>
      <c r="DK39" s="662"/>
      <c r="DL39" s="648" t="s">
        <v>238</v>
      </c>
      <c r="DM39" s="661"/>
      <c r="DN39" s="661"/>
      <c r="DO39" s="661"/>
      <c r="DP39" s="661"/>
      <c r="DQ39" s="661"/>
      <c r="DR39" s="661"/>
      <c r="DS39" s="661"/>
      <c r="DT39" s="661"/>
      <c r="DU39" s="661"/>
      <c r="DV39" s="662"/>
      <c r="DW39" s="645" t="s">
        <v>127</v>
      </c>
      <c r="DX39" s="663"/>
      <c r="DY39" s="663"/>
      <c r="DZ39" s="663"/>
      <c r="EA39" s="663"/>
      <c r="EB39" s="663"/>
      <c r="EC39" s="681"/>
    </row>
    <row r="40" spans="2:133" ht="11.25" customHeight="1" x14ac:dyDescent="0.2">
      <c r="B40" s="639" t="s">
        <v>338</v>
      </c>
      <c r="C40" s="640"/>
      <c r="D40" s="640"/>
      <c r="E40" s="640"/>
      <c r="F40" s="640"/>
      <c r="G40" s="640"/>
      <c r="H40" s="640"/>
      <c r="I40" s="640"/>
      <c r="J40" s="640"/>
      <c r="K40" s="640"/>
      <c r="L40" s="640"/>
      <c r="M40" s="640"/>
      <c r="N40" s="640"/>
      <c r="O40" s="640"/>
      <c r="P40" s="640"/>
      <c r="Q40" s="641"/>
      <c r="R40" s="642">
        <v>900</v>
      </c>
      <c r="S40" s="643"/>
      <c r="T40" s="643"/>
      <c r="U40" s="643"/>
      <c r="V40" s="643"/>
      <c r="W40" s="643"/>
      <c r="X40" s="643"/>
      <c r="Y40" s="644"/>
      <c r="Z40" s="675">
        <v>0</v>
      </c>
      <c r="AA40" s="675"/>
      <c r="AB40" s="675"/>
      <c r="AC40" s="675"/>
      <c r="AD40" s="676" t="s">
        <v>127</v>
      </c>
      <c r="AE40" s="676"/>
      <c r="AF40" s="676"/>
      <c r="AG40" s="676"/>
      <c r="AH40" s="676"/>
      <c r="AI40" s="676"/>
      <c r="AJ40" s="676"/>
      <c r="AK40" s="676"/>
      <c r="AL40" s="645" t="s">
        <v>238</v>
      </c>
      <c r="AM40" s="646"/>
      <c r="AN40" s="646"/>
      <c r="AO40" s="677"/>
      <c r="AQ40" s="682" t="s">
        <v>339</v>
      </c>
      <c r="AR40" s="683"/>
      <c r="AS40" s="683"/>
      <c r="AT40" s="683"/>
      <c r="AU40" s="683"/>
      <c r="AV40" s="683"/>
      <c r="AW40" s="683"/>
      <c r="AX40" s="683"/>
      <c r="AY40" s="684"/>
      <c r="AZ40" s="642">
        <v>23382</v>
      </c>
      <c r="BA40" s="643"/>
      <c r="BB40" s="643"/>
      <c r="BC40" s="643"/>
      <c r="BD40" s="661"/>
      <c r="BE40" s="661"/>
      <c r="BF40" s="685"/>
      <c r="BG40" s="690" t="s">
        <v>340</v>
      </c>
      <c r="BH40" s="691"/>
      <c r="BI40" s="691"/>
      <c r="BJ40" s="691"/>
      <c r="BK40" s="691"/>
      <c r="BL40" s="236"/>
      <c r="BM40" s="686" t="s">
        <v>341</v>
      </c>
      <c r="BN40" s="686"/>
      <c r="BO40" s="686"/>
      <c r="BP40" s="686"/>
      <c r="BQ40" s="686"/>
      <c r="BR40" s="686"/>
      <c r="BS40" s="686"/>
      <c r="BT40" s="686"/>
      <c r="BU40" s="687"/>
      <c r="BV40" s="642">
        <v>94</v>
      </c>
      <c r="BW40" s="643"/>
      <c r="BX40" s="643"/>
      <c r="BY40" s="643"/>
      <c r="BZ40" s="643"/>
      <c r="CA40" s="643"/>
      <c r="CB40" s="688"/>
      <c r="CD40" s="689" t="s">
        <v>342</v>
      </c>
      <c r="CE40" s="686"/>
      <c r="CF40" s="686"/>
      <c r="CG40" s="686"/>
      <c r="CH40" s="686"/>
      <c r="CI40" s="686"/>
      <c r="CJ40" s="686"/>
      <c r="CK40" s="686"/>
      <c r="CL40" s="686"/>
      <c r="CM40" s="686"/>
      <c r="CN40" s="686"/>
      <c r="CO40" s="686"/>
      <c r="CP40" s="686"/>
      <c r="CQ40" s="687"/>
      <c r="CR40" s="642">
        <v>679578</v>
      </c>
      <c r="CS40" s="643"/>
      <c r="CT40" s="643"/>
      <c r="CU40" s="643"/>
      <c r="CV40" s="643"/>
      <c r="CW40" s="643"/>
      <c r="CX40" s="643"/>
      <c r="CY40" s="644"/>
      <c r="CZ40" s="645">
        <v>6.6</v>
      </c>
      <c r="DA40" s="663"/>
      <c r="DB40" s="663"/>
      <c r="DC40" s="664"/>
      <c r="DD40" s="648">
        <v>679578</v>
      </c>
      <c r="DE40" s="643"/>
      <c r="DF40" s="643"/>
      <c r="DG40" s="643"/>
      <c r="DH40" s="643"/>
      <c r="DI40" s="643"/>
      <c r="DJ40" s="643"/>
      <c r="DK40" s="644"/>
      <c r="DL40" s="648">
        <v>619578</v>
      </c>
      <c r="DM40" s="643"/>
      <c r="DN40" s="643"/>
      <c r="DO40" s="643"/>
      <c r="DP40" s="643"/>
      <c r="DQ40" s="643"/>
      <c r="DR40" s="643"/>
      <c r="DS40" s="643"/>
      <c r="DT40" s="643"/>
      <c r="DU40" s="643"/>
      <c r="DV40" s="644"/>
      <c r="DW40" s="645">
        <v>11.4</v>
      </c>
      <c r="DX40" s="663"/>
      <c r="DY40" s="663"/>
      <c r="DZ40" s="663"/>
      <c r="EA40" s="663"/>
      <c r="EB40" s="663"/>
      <c r="EC40" s="681"/>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238</v>
      </c>
      <c r="AA41" s="675"/>
      <c r="AB41" s="675"/>
      <c r="AC41" s="675"/>
      <c r="AD41" s="676" t="s">
        <v>127</v>
      </c>
      <c r="AE41" s="676"/>
      <c r="AF41" s="676"/>
      <c r="AG41" s="676"/>
      <c r="AH41" s="676"/>
      <c r="AI41" s="676"/>
      <c r="AJ41" s="676"/>
      <c r="AK41" s="676"/>
      <c r="AL41" s="645" t="s">
        <v>127</v>
      </c>
      <c r="AM41" s="646"/>
      <c r="AN41" s="646"/>
      <c r="AO41" s="677"/>
      <c r="AQ41" s="682" t="s">
        <v>344</v>
      </c>
      <c r="AR41" s="683"/>
      <c r="AS41" s="683"/>
      <c r="AT41" s="683"/>
      <c r="AU41" s="683"/>
      <c r="AV41" s="683"/>
      <c r="AW41" s="683"/>
      <c r="AX41" s="683"/>
      <c r="AY41" s="684"/>
      <c r="AZ41" s="642">
        <v>103884</v>
      </c>
      <c r="BA41" s="643"/>
      <c r="BB41" s="643"/>
      <c r="BC41" s="643"/>
      <c r="BD41" s="661"/>
      <c r="BE41" s="661"/>
      <c r="BF41" s="685"/>
      <c r="BG41" s="690"/>
      <c r="BH41" s="691"/>
      <c r="BI41" s="691"/>
      <c r="BJ41" s="691"/>
      <c r="BK41" s="691"/>
      <c r="BL41" s="236"/>
      <c r="BM41" s="686" t="s">
        <v>345</v>
      </c>
      <c r="BN41" s="686"/>
      <c r="BO41" s="686"/>
      <c r="BP41" s="686"/>
      <c r="BQ41" s="686"/>
      <c r="BR41" s="686"/>
      <c r="BS41" s="686"/>
      <c r="BT41" s="686"/>
      <c r="BU41" s="687"/>
      <c r="BV41" s="642">
        <v>1</v>
      </c>
      <c r="BW41" s="643"/>
      <c r="BX41" s="643"/>
      <c r="BY41" s="643"/>
      <c r="BZ41" s="643"/>
      <c r="CA41" s="643"/>
      <c r="CB41" s="688"/>
      <c r="CD41" s="689" t="s">
        <v>346</v>
      </c>
      <c r="CE41" s="686"/>
      <c r="CF41" s="686"/>
      <c r="CG41" s="686"/>
      <c r="CH41" s="686"/>
      <c r="CI41" s="686"/>
      <c r="CJ41" s="686"/>
      <c r="CK41" s="686"/>
      <c r="CL41" s="686"/>
      <c r="CM41" s="686"/>
      <c r="CN41" s="686"/>
      <c r="CO41" s="686"/>
      <c r="CP41" s="686"/>
      <c r="CQ41" s="687"/>
      <c r="CR41" s="642" t="s">
        <v>238</v>
      </c>
      <c r="CS41" s="661"/>
      <c r="CT41" s="661"/>
      <c r="CU41" s="661"/>
      <c r="CV41" s="661"/>
      <c r="CW41" s="661"/>
      <c r="CX41" s="661"/>
      <c r="CY41" s="662"/>
      <c r="CZ41" s="645" t="s">
        <v>127</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347</v>
      </c>
      <c r="C42" s="640"/>
      <c r="D42" s="640"/>
      <c r="E42" s="640"/>
      <c r="F42" s="640"/>
      <c r="G42" s="640"/>
      <c r="H42" s="640"/>
      <c r="I42" s="640"/>
      <c r="J42" s="640"/>
      <c r="K42" s="640"/>
      <c r="L42" s="640"/>
      <c r="M42" s="640"/>
      <c r="N42" s="640"/>
      <c r="O42" s="640"/>
      <c r="P42" s="640"/>
      <c r="Q42" s="641"/>
      <c r="R42" s="642">
        <v>159379</v>
      </c>
      <c r="S42" s="643"/>
      <c r="T42" s="643"/>
      <c r="U42" s="643"/>
      <c r="V42" s="643"/>
      <c r="W42" s="643"/>
      <c r="X42" s="643"/>
      <c r="Y42" s="644"/>
      <c r="Z42" s="675">
        <v>1.4</v>
      </c>
      <c r="AA42" s="675"/>
      <c r="AB42" s="675"/>
      <c r="AC42" s="675"/>
      <c r="AD42" s="676" t="s">
        <v>127</v>
      </c>
      <c r="AE42" s="676"/>
      <c r="AF42" s="676"/>
      <c r="AG42" s="676"/>
      <c r="AH42" s="676"/>
      <c r="AI42" s="676"/>
      <c r="AJ42" s="676"/>
      <c r="AK42" s="676"/>
      <c r="AL42" s="645" t="s">
        <v>127</v>
      </c>
      <c r="AM42" s="646"/>
      <c r="AN42" s="646"/>
      <c r="AO42" s="677"/>
      <c r="AQ42" s="678" t="s">
        <v>348</v>
      </c>
      <c r="AR42" s="679"/>
      <c r="AS42" s="679"/>
      <c r="AT42" s="679"/>
      <c r="AU42" s="679"/>
      <c r="AV42" s="679"/>
      <c r="AW42" s="679"/>
      <c r="AX42" s="679"/>
      <c r="AY42" s="680"/>
      <c r="AZ42" s="626">
        <v>476093</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311</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1913908</v>
      </c>
      <c r="CS42" s="643"/>
      <c r="CT42" s="643"/>
      <c r="CU42" s="643"/>
      <c r="CV42" s="643"/>
      <c r="CW42" s="643"/>
      <c r="CX42" s="643"/>
      <c r="CY42" s="644"/>
      <c r="CZ42" s="645">
        <v>18.5</v>
      </c>
      <c r="DA42" s="646"/>
      <c r="DB42" s="646"/>
      <c r="DC42" s="647"/>
      <c r="DD42" s="648">
        <v>635302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351</v>
      </c>
      <c r="C43" s="624"/>
      <c r="D43" s="624"/>
      <c r="E43" s="624"/>
      <c r="F43" s="624"/>
      <c r="G43" s="624"/>
      <c r="H43" s="624"/>
      <c r="I43" s="624"/>
      <c r="J43" s="624"/>
      <c r="K43" s="624"/>
      <c r="L43" s="624"/>
      <c r="M43" s="624"/>
      <c r="N43" s="624"/>
      <c r="O43" s="624"/>
      <c r="P43" s="624"/>
      <c r="Q43" s="625"/>
      <c r="R43" s="626">
        <v>11085286</v>
      </c>
      <c r="S43" s="665"/>
      <c r="T43" s="665"/>
      <c r="U43" s="665"/>
      <c r="V43" s="665"/>
      <c r="W43" s="665"/>
      <c r="X43" s="665"/>
      <c r="Y43" s="666"/>
      <c r="Z43" s="667">
        <v>100</v>
      </c>
      <c r="AA43" s="667"/>
      <c r="AB43" s="667"/>
      <c r="AC43" s="667"/>
      <c r="AD43" s="668">
        <v>5277254</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20000</v>
      </c>
      <c r="CS43" s="661"/>
      <c r="CT43" s="661"/>
      <c r="CU43" s="661"/>
      <c r="CV43" s="661"/>
      <c r="CW43" s="661"/>
      <c r="CX43" s="661"/>
      <c r="CY43" s="662"/>
      <c r="CZ43" s="645">
        <v>0.2</v>
      </c>
      <c r="DA43" s="663"/>
      <c r="DB43" s="663"/>
      <c r="DC43" s="664"/>
      <c r="DD43" s="648">
        <v>20000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1053138</v>
      </c>
      <c r="CS44" s="643"/>
      <c r="CT44" s="643"/>
      <c r="CU44" s="643"/>
      <c r="CV44" s="643"/>
      <c r="CW44" s="643"/>
      <c r="CX44" s="643"/>
      <c r="CY44" s="644"/>
      <c r="CZ44" s="645">
        <v>10.199999999999999</v>
      </c>
      <c r="DA44" s="646"/>
      <c r="DB44" s="646"/>
      <c r="DC44" s="647"/>
      <c r="DD44" s="648">
        <v>342602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269663</v>
      </c>
      <c r="CS45" s="661"/>
      <c r="CT45" s="661"/>
      <c r="CU45" s="661"/>
      <c r="CV45" s="661"/>
      <c r="CW45" s="661"/>
      <c r="CX45" s="661"/>
      <c r="CY45" s="662"/>
      <c r="CZ45" s="645">
        <v>2.6</v>
      </c>
      <c r="DA45" s="663"/>
      <c r="DB45" s="663"/>
      <c r="DC45" s="664"/>
      <c r="DD45" s="648">
        <v>50784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781244</v>
      </c>
      <c r="CS46" s="643"/>
      <c r="CT46" s="643"/>
      <c r="CU46" s="643"/>
      <c r="CV46" s="643"/>
      <c r="CW46" s="643"/>
      <c r="CX46" s="643"/>
      <c r="CY46" s="644"/>
      <c r="CZ46" s="645">
        <v>7.6</v>
      </c>
      <c r="DA46" s="646"/>
      <c r="DB46" s="646"/>
      <c r="DC46" s="647"/>
      <c r="DD46" s="648">
        <v>289587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860770</v>
      </c>
      <c r="CS47" s="661"/>
      <c r="CT47" s="661"/>
      <c r="CU47" s="661"/>
      <c r="CV47" s="661"/>
      <c r="CW47" s="661"/>
      <c r="CX47" s="661"/>
      <c r="CY47" s="662"/>
      <c r="CZ47" s="645">
        <v>8.3000000000000007</v>
      </c>
      <c r="DA47" s="663"/>
      <c r="DB47" s="663"/>
      <c r="DC47" s="664"/>
      <c r="DD47" s="648">
        <v>292700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127</v>
      </c>
      <c r="CS48" s="643"/>
      <c r="CT48" s="643"/>
      <c r="CU48" s="643"/>
      <c r="CV48" s="643"/>
      <c r="CW48" s="643"/>
      <c r="CX48" s="643"/>
      <c r="CY48" s="644"/>
      <c r="CZ48" s="645" t="s">
        <v>127</v>
      </c>
      <c r="DA48" s="646"/>
      <c r="DB48" s="646"/>
      <c r="DC48" s="647"/>
      <c r="DD48" s="648" t="s">
        <v>238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10334086</v>
      </c>
      <c r="CS49" s="627"/>
      <c r="CT49" s="627"/>
      <c r="CU49" s="627"/>
      <c r="CV49" s="627"/>
      <c r="CW49" s="627"/>
      <c r="CX49" s="627"/>
      <c r="CY49" s="628"/>
      <c r="CZ49" s="629">
        <v>100</v>
      </c>
      <c r="DA49" s="630"/>
      <c r="DB49" s="630"/>
      <c r="DC49" s="631"/>
      <c r="DD49" s="632">
        <v>6550980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VniP76k2ZODrKbz9IY4pqSmhuSXA0f50EWwUgfflvOvJrBhIHdwBLv1zdnEIbnFcuasGCeKvfHDD0CiaEzm3Q==" saltValue="/LKbNvB0H9usDFM7tVJG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84" sqref="AP84:AT8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384</v>
      </c>
      <c r="C7" s="1108"/>
      <c r="D7" s="1108"/>
      <c r="E7" s="1108"/>
      <c r="F7" s="1108"/>
      <c r="G7" s="1108"/>
      <c r="H7" s="1108"/>
      <c r="I7" s="1108"/>
      <c r="J7" s="1108"/>
      <c r="K7" s="1108"/>
      <c r="L7" s="1108"/>
      <c r="M7" s="1108"/>
      <c r="N7" s="1108"/>
      <c r="O7" s="1108"/>
      <c r="P7" s="1109"/>
      <c r="Q7" s="1161">
        <v>11093</v>
      </c>
      <c r="R7" s="1162"/>
      <c r="S7" s="1162"/>
      <c r="T7" s="1162"/>
      <c r="U7" s="1162"/>
      <c r="V7" s="1162">
        <v>10342</v>
      </c>
      <c r="W7" s="1162"/>
      <c r="X7" s="1162"/>
      <c r="Y7" s="1162"/>
      <c r="Z7" s="1162"/>
      <c r="AA7" s="1162">
        <v>751</v>
      </c>
      <c r="AB7" s="1162"/>
      <c r="AC7" s="1162"/>
      <c r="AD7" s="1162"/>
      <c r="AE7" s="1163"/>
      <c r="AF7" s="1164">
        <v>474</v>
      </c>
      <c r="AG7" s="1165"/>
      <c r="AH7" s="1165"/>
      <c r="AI7" s="1165"/>
      <c r="AJ7" s="1166"/>
      <c r="AK7" s="1148">
        <v>759</v>
      </c>
      <c r="AL7" s="1149"/>
      <c r="AM7" s="1149"/>
      <c r="AN7" s="1149"/>
      <c r="AO7" s="1149"/>
      <c r="AP7" s="1149">
        <v>4696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581</v>
      </c>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v>1</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2">
      <c r="A8" s="263">
        <v>2</v>
      </c>
      <c r="B8" s="1094" t="s">
        <v>385</v>
      </c>
      <c r="C8" s="1095"/>
      <c r="D8" s="1095"/>
      <c r="E8" s="1095"/>
      <c r="F8" s="1095"/>
      <c r="G8" s="1095"/>
      <c r="H8" s="1095"/>
      <c r="I8" s="1095"/>
      <c r="J8" s="1095"/>
      <c r="K8" s="1095"/>
      <c r="L8" s="1095"/>
      <c r="M8" s="1095"/>
      <c r="N8" s="1095"/>
      <c r="O8" s="1095"/>
      <c r="P8" s="1096"/>
      <c r="Q8" s="1100">
        <v>7</v>
      </c>
      <c r="R8" s="1101"/>
      <c r="S8" s="1101"/>
      <c r="T8" s="1101"/>
      <c r="U8" s="1101"/>
      <c r="V8" s="1101">
        <v>7</v>
      </c>
      <c r="W8" s="1101"/>
      <c r="X8" s="1101"/>
      <c r="Y8" s="1101"/>
      <c r="Z8" s="1101"/>
      <c r="AA8" s="1101">
        <v>0</v>
      </c>
      <c r="AB8" s="1101"/>
      <c r="AC8" s="1101"/>
      <c r="AD8" s="1101"/>
      <c r="AE8" s="1102"/>
      <c r="AF8" s="1076">
        <v>0</v>
      </c>
      <c r="AG8" s="1077"/>
      <c r="AH8" s="1077"/>
      <c r="AI8" s="1077"/>
      <c r="AJ8" s="1078"/>
      <c r="AK8" s="1143" t="s">
        <v>580</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387</v>
      </c>
      <c r="B23" s="1001" t="s">
        <v>388</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474</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389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367</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400</v>
      </c>
      <c r="C28" s="1108"/>
      <c r="D28" s="1108"/>
      <c r="E28" s="1108"/>
      <c r="F28" s="1108"/>
      <c r="G28" s="1108"/>
      <c r="H28" s="1108"/>
      <c r="I28" s="1108"/>
      <c r="J28" s="1108"/>
      <c r="K28" s="1108"/>
      <c r="L28" s="1108"/>
      <c r="M28" s="1108"/>
      <c r="N28" s="1108"/>
      <c r="O28" s="1108"/>
      <c r="P28" s="1109"/>
      <c r="Q28" s="1110">
        <v>1211</v>
      </c>
      <c r="R28" s="1111"/>
      <c r="S28" s="1111"/>
      <c r="T28" s="1111"/>
      <c r="U28" s="1111"/>
      <c r="V28" s="1111">
        <v>1172</v>
      </c>
      <c r="W28" s="1111"/>
      <c r="X28" s="1111"/>
      <c r="Y28" s="1111"/>
      <c r="Z28" s="1111"/>
      <c r="AA28" s="1111">
        <v>39</v>
      </c>
      <c r="AB28" s="1111"/>
      <c r="AC28" s="1111"/>
      <c r="AD28" s="1111"/>
      <c r="AE28" s="1112"/>
      <c r="AF28" s="1113">
        <v>39</v>
      </c>
      <c r="AG28" s="1111"/>
      <c r="AH28" s="1111"/>
      <c r="AI28" s="1111"/>
      <c r="AJ28" s="1114"/>
      <c r="AK28" s="1115">
        <v>82</v>
      </c>
      <c r="AL28" s="1103"/>
      <c r="AM28" s="1103"/>
      <c r="AN28" s="1103"/>
      <c r="AO28" s="1103"/>
      <c r="AP28" s="1103" t="s">
        <v>582</v>
      </c>
      <c r="AQ28" s="1103"/>
      <c r="AR28" s="1103"/>
      <c r="AS28" s="1103"/>
      <c r="AT28" s="1103"/>
      <c r="AU28" s="1103" t="s">
        <v>582</v>
      </c>
      <c r="AV28" s="1103"/>
      <c r="AW28" s="1103"/>
      <c r="AX28" s="1103"/>
      <c r="AY28" s="1103"/>
      <c r="AZ28" s="1104" t="s">
        <v>582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401</v>
      </c>
      <c r="C29" s="1095"/>
      <c r="D29" s="1095"/>
      <c r="E29" s="1095"/>
      <c r="F29" s="1095"/>
      <c r="G29" s="1095"/>
      <c r="H29" s="1095"/>
      <c r="I29" s="1095"/>
      <c r="J29" s="1095"/>
      <c r="K29" s="1095"/>
      <c r="L29" s="1095"/>
      <c r="M29" s="1095"/>
      <c r="N29" s="1095"/>
      <c r="O29" s="1095"/>
      <c r="P29" s="1096"/>
      <c r="Q29" s="1100">
        <v>1454</v>
      </c>
      <c r="R29" s="1101"/>
      <c r="S29" s="1101"/>
      <c r="T29" s="1101"/>
      <c r="U29" s="1101"/>
      <c r="V29" s="1101">
        <v>1444</v>
      </c>
      <c r="W29" s="1101"/>
      <c r="X29" s="1101"/>
      <c r="Y29" s="1101"/>
      <c r="Z29" s="1101"/>
      <c r="AA29" s="1101">
        <v>10</v>
      </c>
      <c r="AB29" s="1101"/>
      <c r="AC29" s="1101"/>
      <c r="AD29" s="1101"/>
      <c r="AE29" s="1102"/>
      <c r="AF29" s="1076">
        <v>10</v>
      </c>
      <c r="AG29" s="1077"/>
      <c r="AH29" s="1077"/>
      <c r="AI29" s="1077"/>
      <c r="AJ29" s="1078"/>
      <c r="AK29" s="1037">
        <v>221</v>
      </c>
      <c r="AL29" s="1028"/>
      <c r="AM29" s="1028"/>
      <c r="AN29" s="1028"/>
      <c r="AO29" s="1028"/>
      <c r="AP29" s="1028" t="s">
        <v>582</v>
      </c>
      <c r="AQ29" s="1028"/>
      <c r="AR29" s="1028"/>
      <c r="AS29" s="1028"/>
      <c r="AT29" s="1028"/>
      <c r="AU29" s="1028" t="s">
        <v>582</v>
      </c>
      <c r="AV29" s="1028"/>
      <c r="AW29" s="1028"/>
      <c r="AX29" s="1028"/>
      <c r="AY29" s="1028"/>
      <c r="AZ29" s="1099" t="s">
        <v>582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402</v>
      </c>
      <c r="C30" s="1095"/>
      <c r="D30" s="1095"/>
      <c r="E30" s="1095"/>
      <c r="F30" s="1095"/>
      <c r="G30" s="1095"/>
      <c r="H30" s="1095"/>
      <c r="I30" s="1095"/>
      <c r="J30" s="1095"/>
      <c r="K30" s="1095"/>
      <c r="L30" s="1095"/>
      <c r="M30" s="1095"/>
      <c r="N30" s="1095"/>
      <c r="O30" s="1095"/>
      <c r="P30" s="1096"/>
      <c r="Q30" s="1100">
        <v>402</v>
      </c>
      <c r="R30" s="1101"/>
      <c r="S30" s="1101"/>
      <c r="T30" s="1101"/>
      <c r="U30" s="1101"/>
      <c r="V30" s="1101">
        <v>379</v>
      </c>
      <c r="W30" s="1101"/>
      <c r="X30" s="1101"/>
      <c r="Y30" s="1101"/>
      <c r="Z30" s="1101"/>
      <c r="AA30" s="1101">
        <v>23</v>
      </c>
      <c r="AB30" s="1101"/>
      <c r="AC30" s="1101"/>
      <c r="AD30" s="1101"/>
      <c r="AE30" s="1102"/>
      <c r="AF30" s="1076">
        <v>23</v>
      </c>
      <c r="AG30" s="1077"/>
      <c r="AH30" s="1077"/>
      <c r="AI30" s="1077"/>
      <c r="AJ30" s="1078"/>
      <c r="AK30" s="1037">
        <v>71</v>
      </c>
      <c r="AL30" s="1028"/>
      <c r="AM30" s="1028"/>
      <c r="AN30" s="1028"/>
      <c r="AO30" s="1028"/>
      <c r="AP30" s="1028">
        <v>346</v>
      </c>
      <c r="AQ30" s="1028"/>
      <c r="AR30" s="1028"/>
      <c r="AS30" s="1028"/>
      <c r="AT30" s="1028"/>
      <c r="AU30" s="1028">
        <v>230</v>
      </c>
      <c r="AV30" s="1028"/>
      <c r="AW30" s="1028"/>
      <c r="AX30" s="1028"/>
      <c r="AY30" s="1028"/>
      <c r="AZ30" s="1099" t="s">
        <v>582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403</v>
      </c>
      <c r="C31" s="1095"/>
      <c r="D31" s="1095"/>
      <c r="E31" s="1095"/>
      <c r="F31" s="1095"/>
      <c r="G31" s="1095"/>
      <c r="H31" s="1095"/>
      <c r="I31" s="1095"/>
      <c r="J31" s="1095"/>
      <c r="K31" s="1095"/>
      <c r="L31" s="1095"/>
      <c r="M31" s="1095"/>
      <c r="N31" s="1095"/>
      <c r="O31" s="1095"/>
      <c r="P31" s="1096"/>
      <c r="Q31" s="1100">
        <v>149</v>
      </c>
      <c r="R31" s="1101"/>
      <c r="S31" s="1101"/>
      <c r="T31" s="1101"/>
      <c r="U31" s="1101"/>
      <c r="V31" s="1101">
        <v>148</v>
      </c>
      <c r="W31" s="1101"/>
      <c r="X31" s="1101"/>
      <c r="Y31" s="1101"/>
      <c r="Z31" s="1101"/>
      <c r="AA31" s="1101">
        <v>1</v>
      </c>
      <c r="AB31" s="1101"/>
      <c r="AC31" s="1101"/>
      <c r="AD31" s="1101"/>
      <c r="AE31" s="1102"/>
      <c r="AF31" s="1076">
        <v>1</v>
      </c>
      <c r="AG31" s="1077"/>
      <c r="AH31" s="1077"/>
      <c r="AI31" s="1077"/>
      <c r="AJ31" s="1078"/>
      <c r="AK31" s="1037">
        <v>46</v>
      </c>
      <c r="AL31" s="1028"/>
      <c r="AM31" s="1028"/>
      <c r="AN31" s="1028"/>
      <c r="AO31" s="1028"/>
      <c r="AP31" s="1028" t="s">
        <v>582</v>
      </c>
      <c r="AQ31" s="1028"/>
      <c r="AR31" s="1028"/>
      <c r="AS31" s="1028"/>
      <c r="AT31" s="1028"/>
      <c r="AU31" s="1028" t="s">
        <v>582</v>
      </c>
      <c r="AV31" s="1028"/>
      <c r="AW31" s="1028"/>
      <c r="AX31" s="1028"/>
      <c r="AY31" s="1028"/>
      <c r="AZ31" s="1099" t="s">
        <v>582</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404</v>
      </c>
      <c r="C32" s="1095"/>
      <c r="D32" s="1095"/>
      <c r="E32" s="1095"/>
      <c r="F32" s="1095"/>
      <c r="G32" s="1095"/>
      <c r="H32" s="1095"/>
      <c r="I32" s="1095"/>
      <c r="J32" s="1095"/>
      <c r="K32" s="1095"/>
      <c r="L32" s="1095"/>
      <c r="M32" s="1095"/>
      <c r="N32" s="1095"/>
      <c r="O32" s="1095"/>
      <c r="P32" s="1096"/>
      <c r="Q32" s="1100">
        <v>1479</v>
      </c>
      <c r="R32" s="1101"/>
      <c r="S32" s="1101"/>
      <c r="T32" s="1101"/>
      <c r="U32" s="1101"/>
      <c r="V32" s="1101">
        <v>1581</v>
      </c>
      <c r="W32" s="1101"/>
      <c r="X32" s="1101"/>
      <c r="Y32" s="1101"/>
      <c r="Z32" s="1101"/>
      <c r="AA32" s="1101">
        <v>-102</v>
      </c>
      <c r="AB32" s="1101"/>
      <c r="AC32" s="1101"/>
      <c r="AD32" s="1101"/>
      <c r="AE32" s="1102"/>
      <c r="AF32" s="1076">
        <v>72</v>
      </c>
      <c r="AG32" s="1077"/>
      <c r="AH32" s="1077"/>
      <c r="AI32" s="1077"/>
      <c r="AJ32" s="1078"/>
      <c r="AK32" s="1037">
        <v>322</v>
      </c>
      <c r="AL32" s="1028"/>
      <c r="AM32" s="1028"/>
      <c r="AN32" s="1028"/>
      <c r="AO32" s="1028"/>
      <c r="AP32" s="1028">
        <v>1129</v>
      </c>
      <c r="AQ32" s="1028"/>
      <c r="AR32" s="1028"/>
      <c r="AS32" s="1028"/>
      <c r="AT32" s="1028"/>
      <c r="AU32" s="1028">
        <v>565</v>
      </c>
      <c r="AV32" s="1028"/>
      <c r="AW32" s="1028"/>
      <c r="AX32" s="1028"/>
      <c r="AY32" s="1028"/>
      <c r="AZ32" s="1099" t="s">
        <v>582</v>
      </c>
      <c r="BA32" s="1099"/>
      <c r="BB32" s="1099"/>
      <c r="BC32" s="1099"/>
      <c r="BD32" s="1099"/>
      <c r="BE32" s="1089" t="s">
        <v>405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406</v>
      </c>
      <c r="C33" s="1095"/>
      <c r="D33" s="1095"/>
      <c r="E33" s="1095"/>
      <c r="F33" s="1095"/>
      <c r="G33" s="1095"/>
      <c r="H33" s="1095"/>
      <c r="I33" s="1095"/>
      <c r="J33" s="1095"/>
      <c r="K33" s="1095"/>
      <c r="L33" s="1095"/>
      <c r="M33" s="1095"/>
      <c r="N33" s="1095"/>
      <c r="O33" s="1095"/>
      <c r="P33" s="1096"/>
      <c r="Q33" s="1100">
        <v>29</v>
      </c>
      <c r="R33" s="1101"/>
      <c r="S33" s="1101"/>
      <c r="T33" s="1101"/>
      <c r="U33" s="1101"/>
      <c r="V33" s="1101">
        <v>29</v>
      </c>
      <c r="W33" s="1101"/>
      <c r="X33" s="1101"/>
      <c r="Y33" s="1101"/>
      <c r="Z33" s="1101"/>
      <c r="AA33" s="1101">
        <v>0</v>
      </c>
      <c r="AB33" s="1101"/>
      <c r="AC33" s="1101"/>
      <c r="AD33" s="1101"/>
      <c r="AE33" s="1102"/>
      <c r="AF33" s="1076">
        <v>8</v>
      </c>
      <c r="AG33" s="1077"/>
      <c r="AH33" s="1077"/>
      <c r="AI33" s="1077"/>
      <c r="AJ33" s="1078"/>
      <c r="AK33" s="1037">
        <v>8</v>
      </c>
      <c r="AL33" s="1028"/>
      <c r="AM33" s="1028"/>
      <c r="AN33" s="1028"/>
      <c r="AO33" s="1028"/>
      <c r="AP33" s="1028">
        <v>4</v>
      </c>
      <c r="AQ33" s="1028"/>
      <c r="AR33" s="1028"/>
      <c r="AS33" s="1028"/>
      <c r="AT33" s="1028"/>
      <c r="AU33" s="1028" t="s">
        <v>582</v>
      </c>
      <c r="AV33" s="1028"/>
      <c r="AW33" s="1028"/>
      <c r="AX33" s="1028"/>
      <c r="AY33" s="1028"/>
      <c r="AZ33" s="1099" t="s">
        <v>582</v>
      </c>
      <c r="BA33" s="1099"/>
      <c r="BB33" s="1099"/>
      <c r="BC33" s="1099"/>
      <c r="BD33" s="1099"/>
      <c r="BE33" s="1089" t="s">
        <v>407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408</v>
      </c>
      <c r="C34" s="1095"/>
      <c r="D34" s="1095"/>
      <c r="E34" s="1095"/>
      <c r="F34" s="1095"/>
      <c r="G34" s="1095"/>
      <c r="H34" s="1095"/>
      <c r="I34" s="1095"/>
      <c r="J34" s="1095"/>
      <c r="K34" s="1095"/>
      <c r="L34" s="1095"/>
      <c r="M34" s="1095"/>
      <c r="N34" s="1095"/>
      <c r="O34" s="1095"/>
      <c r="P34" s="1096"/>
      <c r="Q34" s="1100">
        <v>77</v>
      </c>
      <c r="R34" s="1101"/>
      <c r="S34" s="1101"/>
      <c r="T34" s="1101"/>
      <c r="U34" s="1101"/>
      <c r="V34" s="1101">
        <v>75</v>
      </c>
      <c r="W34" s="1101"/>
      <c r="X34" s="1101"/>
      <c r="Y34" s="1101"/>
      <c r="Z34" s="1101"/>
      <c r="AA34" s="1101">
        <v>2</v>
      </c>
      <c r="AB34" s="1101"/>
      <c r="AC34" s="1101"/>
      <c r="AD34" s="1101"/>
      <c r="AE34" s="1102"/>
      <c r="AF34" s="1076">
        <v>3</v>
      </c>
      <c r="AG34" s="1077"/>
      <c r="AH34" s="1077"/>
      <c r="AI34" s="1077"/>
      <c r="AJ34" s="1078"/>
      <c r="AK34" s="1037">
        <v>63</v>
      </c>
      <c r="AL34" s="1028"/>
      <c r="AM34" s="1028"/>
      <c r="AN34" s="1028"/>
      <c r="AO34" s="1028"/>
      <c r="AP34" s="1028">
        <v>349</v>
      </c>
      <c r="AQ34" s="1028"/>
      <c r="AR34" s="1028"/>
      <c r="AS34" s="1028"/>
      <c r="AT34" s="1028"/>
      <c r="AU34" s="1028" t="s">
        <v>582</v>
      </c>
      <c r="AV34" s="1028"/>
      <c r="AW34" s="1028"/>
      <c r="AX34" s="1028"/>
      <c r="AY34" s="1028"/>
      <c r="AZ34" s="1099" t="s">
        <v>582</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410</v>
      </c>
      <c r="C35" s="1095"/>
      <c r="D35" s="1095"/>
      <c r="E35" s="1095"/>
      <c r="F35" s="1095"/>
      <c r="G35" s="1095"/>
      <c r="H35" s="1095"/>
      <c r="I35" s="1095"/>
      <c r="J35" s="1095"/>
      <c r="K35" s="1095"/>
      <c r="L35" s="1095"/>
      <c r="M35" s="1095"/>
      <c r="N35" s="1095"/>
      <c r="O35" s="1095"/>
      <c r="P35" s="1096"/>
      <c r="Q35" s="1100">
        <v>27</v>
      </c>
      <c r="R35" s="1101"/>
      <c r="S35" s="1101"/>
      <c r="T35" s="1101"/>
      <c r="U35" s="1101"/>
      <c r="V35" s="1101">
        <v>27</v>
      </c>
      <c r="W35" s="1101"/>
      <c r="X35" s="1101"/>
      <c r="Y35" s="1101"/>
      <c r="Z35" s="1101"/>
      <c r="AA35" s="1101">
        <v>0</v>
      </c>
      <c r="AB35" s="1101"/>
      <c r="AC35" s="1101"/>
      <c r="AD35" s="1101"/>
      <c r="AE35" s="1102"/>
      <c r="AF35" s="1076">
        <v>10</v>
      </c>
      <c r="AG35" s="1077"/>
      <c r="AH35" s="1077"/>
      <c r="AI35" s="1077"/>
      <c r="AJ35" s="1078"/>
      <c r="AK35" s="1037">
        <v>20</v>
      </c>
      <c r="AL35" s="1028"/>
      <c r="AM35" s="1028"/>
      <c r="AN35" s="1028"/>
      <c r="AO35" s="1028"/>
      <c r="AP35" s="1028" t="s">
        <v>582</v>
      </c>
      <c r="AQ35" s="1028"/>
      <c r="AR35" s="1028"/>
      <c r="AS35" s="1028"/>
      <c r="AT35" s="1028"/>
      <c r="AU35" s="1028" t="s">
        <v>582</v>
      </c>
      <c r="AV35" s="1028"/>
      <c r="AW35" s="1028"/>
      <c r="AX35" s="1028"/>
      <c r="AY35" s="1028"/>
      <c r="AZ35" s="1099" t="s">
        <v>582</v>
      </c>
      <c r="BA35" s="1099"/>
      <c r="BB35" s="1099"/>
      <c r="BC35" s="1099"/>
      <c r="BD35" s="1099"/>
      <c r="BE35" s="1089" t="s">
        <v>409</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387</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164</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397</v>
      </c>
      <c r="AQ66" s="1059"/>
      <c r="AR66" s="1059"/>
      <c r="AS66" s="1059"/>
      <c r="AT66" s="1060"/>
      <c r="AU66" s="1058" t="s">
        <v>421</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583</v>
      </c>
      <c r="C68" s="1043"/>
      <c r="D68" s="1043"/>
      <c r="E68" s="1043"/>
      <c r="F68" s="1043"/>
      <c r="G68" s="1043"/>
      <c r="H68" s="1043"/>
      <c r="I68" s="1043"/>
      <c r="J68" s="1043"/>
      <c r="K68" s="1043"/>
      <c r="L68" s="1043"/>
      <c r="M68" s="1043"/>
      <c r="N68" s="1043"/>
      <c r="O68" s="1043"/>
      <c r="P68" s="1044"/>
      <c r="Q68" s="1045"/>
      <c r="R68" s="1039"/>
      <c r="S68" s="1039"/>
      <c r="T68" s="1039"/>
      <c r="U68" s="1039"/>
      <c r="V68" s="1039"/>
      <c r="W68" s="1039"/>
      <c r="X68" s="1039"/>
      <c r="Y68" s="1039"/>
      <c r="Z68" s="1039"/>
      <c r="AA68" s="1039"/>
      <c r="AB68" s="1039"/>
      <c r="AC68" s="1039"/>
      <c r="AD68" s="1039"/>
      <c r="AE68" s="1039"/>
      <c r="AF68" s="1039">
        <v>18</v>
      </c>
      <c r="AG68" s="1039"/>
      <c r="AH68" s="1039"/>
      <c r="AI68" s="1039"/>
      <c r="AJ68" s="1039"/>
      <c r="AK68" s="1039"/>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584</v>
      </c>
      <c r="C69" s="1032"/>
      <c r="D69" s="1032"/>
      <c r="E69" s="1032"/>
      <c r="F69" s="1032"/>
      <c r="G69" s="1032"/>
      <c r="H69" s="1032"/>
      <c r="I69" s="1032"/>
      <c r="J69" s="1032"/>
      <c r="K69" s="1032"/>
      <c r="L69" s="1032"/>
      <c r="M69" s="1032"/>
      <c r="N69" s="1032"/>
      <c r="O69" s="1032"/>
      <c r="P69" s="1033"/>
      <c r="Q69" s="1034"/>
      <c r="R69" s="1028"/>
      <c r="S69" s="1028"/>
      <c r="T69" s="1028"/>
      <c r="U69" s="1028"/>
      <c r="V69" s="1028"/>
      <c r="W69" s="1028"/>
      <c r="X69" s="1028"/>
      <c r="Y69" s="1028"/>
      <c r="Z69" s="1028"/>
      <c r="AA69" s="1028"/>
      <c r="AB69" s="1028"/>
      <c r="AC69" s="1028"/>
      <c r="AD69" s="1028"/>
      <c r="AE69" s="1028"/>
      <c r="AF69" s="1028">
        <v>4</v>
      </c>
      <c r="AG69" s="1028"/>
      <c r="AH69" s="1028"/>
      <c r="AI69" s="1028"/>
      <c r="AJ69" s="1028"/>
      <c r="AK69" s="1028"/>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585</v>
      </c>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v>114</v>
      </c>
      <c r="AG70" s="1028"/>
      <c r="AH70" s="1028"/>
      <c r="AI70" s="1028"/>
      <c r="AJ70" s="1028"/>
      <c r="AK70" s="1028"/>
      <c r="AL70" s="1028"/>
      <c r="AM70" s="1028"/>
      <c r="AN70" s="1028"/>
      <c r="AO70" s="1028"/>
      <c r="AP70" s="1028">
        <v>5567</v>
      </c>
      <c r="AQ70" s="1028"/>
      <c r="AR70" s="1028"/>
      <c r="AS70" s="1028"/>
      <c r="AT70" s="1028"/>
      <c r="AU70" s="1028">
        <v>4730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586</v>
      </c>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v>33</v>
      </c>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587</v>
      </c>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v>550</v>
      </c>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588</v>
      </c>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v>1</v>
      </c>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589</v>
      </c>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v>63</v>
      </c>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590</v>
      </c>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v>22166</v>
      </c>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591</v>
      </c>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v>9</v>
      </c>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t="s">
        <v>592</v>
      </c>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v>13</v>
      </c>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t="s">
        <v>593</v>
      </c>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v>6397</v>
      </c>
      <c r="AG78" s="1028"/>
      <c r="AH78" s="1028"/>
      <c r="AI78" s="1028"/>
      <c r="AJ78" s="1028"/>
      <c r="AK78" s="1028"/>
      <c r="AL78" s="1028"/>
      <c r="AM78" s="1028"/>
      <c r="AN78" s="1028"/>
      <c r="AO78" s="1028"/>
      <c r="AP78" s="1028">
        <v>2469</v>
      </c>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t="s">
        <v>594</v>
      </c>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v>1</v>
      </c>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t="s">
        <v>595</v>
      </c>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v>3</v>
      </c>
      <c r="AG80" s="1028"/>
      <c r="AH80" s="1028"/>
      <c r="AI80" s="1028"/>
      <c r="AJ80" s="1028"/>
      <c r="AK80" s="1028"/>
      <c r="AL80" s="1028"/>
      <c r="AM80" s="1028"/>
      <c r="AN80" s="1028"/>
      <c r="AO80" s="1028"/>
      <c r="AP80" s="1028">
        <v>4</v>
      </c>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t="s">
        <v>596</v>
      </c>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v>2</v>
      </c>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t="s">
        <v>597</v>
      </c>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v>1</v>
      </c>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t="s">
        <v>598</v>
      </c>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v>0</v>
      </c>
      <c r="AG83" s="1028"/>
      <c r="AH83" s="1028"/>
      <c r="AI83" s="1028"/>
      <c r="AJ83" s="1028"/>
      <c r="AK83" s="1028"/>
      <c r="AL83" s="1028"/>
      <c r="AM83" s="1028"/>
      <c r="AN83" s="1028"/>
      <c r="AO83" s="1028"/>
      <c r="AP83" s="1028">
        <v>0</v>
      </c>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387</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302</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302</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302</v>
      </c>
      <c r="DR109" s="951"/>
      <c r="DS109" s="951"/>
      <c r="DT109" s="951"/>
      <c r="DU109" s="952"/>
      <c r="DV109" s="953" t="s">
        <v>433</v>
      </c>
      <c r="DW109" s="951"/>
      <c r="DX109" s="951"/>
      <c r="DY109" s="951"/>
      <c r="DZ109" s="982"/>
    </row>
    <row r="110" spans="1:131" s="248" customFormat="1" ht="26.25" customHeight="1" x14ac:dyDescent="0.2">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1113121</v>
      </c>
      <c r="AB110" s="944"/>
      <c r="AC110" s="944"/>
      <c r="AD110" s="944"/>
      <c r="AE110" s="945"/>
      <c r="AF110" s="946">
        <v>1074255</v>
      </c>
      <c r="AG110" s="944"/>
      <c r="AH110" s="944"/>
      <c r="AI110" s="944"/>
      <c r="AJ110" s="945"/>
      <c r="AK110" s="946">
        <v>950353</v>
      </c>
      <c r="AL110" s="944"/>
      <c r="AM110" s="944"/>
      <c r="AN110" s="944"/>
      <c r="AO110" s="945"/>
      <c r="AP110" s="947">
        <v>23</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5032654</v>
      </c>
      <c r="BR110" s="891"/>
      <c r="BS110" s="891"/>
      <c r="BT110" s="891"/>
      <c r="BU110" s="891"/>
      <c r="BV110" s="891">
        <v>4945266</v>
      </c>
      <c r="BW110" s="891"/>
      <c r="BX110" s="891"/>
      <c r="BY110" s="891"/>
      <c r="BZ110" s="891"/>
      <c r="CA110" s="891">
        <v>4695667</v>
      </c>
      <c r="CB110" s="891"/>
      <c r="CC110" s="891"/>
      <c r="CD110" s="891"/>
      <c r="CE110" s="891"/>
      <c r="CF110" s="915">
        <v>113.4</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389</v>
      </c>
      <c r="DH110" s="891"/>
      <c r="DI110" s="891"/>
      <c r="DJ110" s="891"/>
      <c r="DK110" s="891"/>
      <c r="DL110" s="891" t="s">
        <v>389</v>
      </c>
      <c r="DM110" s="891"/>
      <c r="DN110" s="891"/>
      <c r="DO110" s="891"/>
      <c r="DP110" s="891"/>
      <c r="DQ110" s="891" t="s">
        <v>389</v>
      </c>
      <c r="DR110" s="891"/>
      <c r="DS110" s="891"/>
      <c r="DT110" s="891"/>
      <c r="DU110" s="891"/>
      <c r="DV110" s="892" t="s">
        <v>389</v>
      </c>
      <c r="DW110" s="892"/>
      <c r="DX110" s="892"/>
      <c r="DY110" s="892"/>
      <c r="DZ110" s="893"/>
    </row>
    <row r="111" spans="1:131" s="248" customFormat="1" ht="26.25" customHeight="1" x14ac:dyDescent="0.2">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389</v>
      </c>
      <c r="AB111" s="972"/>
      <c r="AC111" s="972"/>
      <c r="AD111" s="972"/>
      <c r="AE111" s="973"/>
      <c r="AF111" s="974" t="s">
        <v>127</v>
      </c>
      <c r="AG111" s="972"/>
      <c r="AH111" s="972"/>
      <c r="AI111" s="972"/>
      <c r="AJ111" s="973"/>
      <c r="AK111" s="974" t="s">
        <v>389</v>
      </c>
      <c r="AL111" s="972"/>
      <c r="AM111" s="972"/>
      <c r="AN111" s="972"/>
      <c r="AO111" s="973"/>
      <c r="AP111" s="975" t="s">
        <v>389</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389</v>
      </c>
      <c r="BR111" s="863"/>
      <c r="BS111" s="863"/>
      <c r="BT111" s="863"/>
      <c r="BU111" s="863"/>
      <c r="BV111" s="863" t="s">
        <v>389</v>
      </c>
      <c r="BW111" s="863"/>
      <c r="BX111" s="863"/>
      <c r="BY111" s="863"/>
      <c r="BZ111" s="863"/>
      <c r="CA111" s="863" t="s">
        <v>127</v>
      </c>
      <c r="CB111" s="863"/>
      <c r="CC111" s="863"/>
      <c r="CD111" s="863"/>
      <c r="CE111" s="863"/>
      <c r="CF111" s="924" t="s">
        <v>127</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389</v>
      </c>
      <c r="DH111" s="863"/>
      <c r="DI111" s="863"/>
      <c r="DJ111" s="863"/>
      <c r="DK111" s="863"/>
      <c r="DL111" s="863" t="s">
        <v>389</v>
      </c>
      <c r="DM111" s="863"/>
      <c r="DN111" s="863"/>
      <c r="DO111" s="863"/>
      <c r="DP111" s="863"/>
      <c r="DQ111" s="863" t="s">
        <v>389</v>
      </c>
      <c r="DR111" s="863"/>
      <c r="DS111" s="863"/>
      <c r="DT111" s="863"/>
      <c r="DU111" s="863"/>
      <c r="DV111" s="840" t="s">
        <v>389</v>
      </c>
      <c r="DW111" s="840"/>
      <c r="DX111" s="840"/>
      <c r="DY111" s="840"/>
      <c r="DZ111" s="841"/>
    </row>
    <row r="112" spans="1:131" s="248" customFormat="1" ht="26.25" customHeight="1" x14ac:dyDescent="0.2">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389</v>
      </c>
      <c r="AB112" s="826"/>
      <c r="AC112" s="826"/>
      <c r="AD112" s="826"/>
      <c r="AE112" s="827"/>
      <c r="AF112" s="828" t="s">
        <v>127</v>
      </c>
      <c r="AG112" s="826"/>
      <c r="AH112" s="826"/>
      <c r="AI112" s="826"/>
      <c r="AJ112" s="827"/>
      <c r="AK112" s="828" t="s">
        <v>389</v>
      </c>
      <c r="AL112" s="826"/>
      <c r="AM112" s="826"/>
      <c r="AN112" s="826"/>
      <c r="AO112" s="827"/>
      <c r="AP112" s="873" t="s">
        <v>127</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1090608</v>
      </c>
      <c r="BR112" s="863"/>
      <c r="BS112" s="863"/>
      <c r="BT112" s="863"/>
      <c r="BU112" s="863"/>
      <c r="BV112" s="863">
        <v>983175</v>
      </c>
      <c r="BW112" s="863"/>
      <c r="BX112" s="863"/>
      <c r="BY112" s="863"/>
      <c r="BZ112" s="863"/>
      <c r="CA112" s="863">
        <v>928883</v>
      </c>
      <c r="CB112" s="863"/>
      <c r="CC112" s="863"/>
      <c r="CD112" s="863"/>
      <c r="CE112" s="863"/>
      <c r="CF112" s="924">
        <v>22.4</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389</v>
      </c>
      <c r="DH112" s="863"/>
      <c r="DI112" s="863"/>
      <c r="DJ112" s="863"/>
      <c r="DK112" s="863"/>
      <c r="DL112" s="863" t="s">
        <v>389</v>
      </c>
      <c r="DM112" s="863"/>
      <c r="DN112" s="863"/>
      <c r="DO112" s="863"/>
      <c r="DP112" s="863"/>
      <c r="DQ112" s="863" t="s">
        <v>446</v>
      </c>
      <c r="DR112" s="863"/>
      <c r="DS112" s="863"/>
      <c r="DT112" s="863"/>
      <c r="DU112" s="863"/>
      <c r="DV112" s="840" t="s">
        <v>446</v>
      </c>
      <c r="DW112" s="840"/>
      <c r="DX112" s="840"/>
      <c r="DY112" s="840"/>
      <c r="DZ112" s="841"/>
    </row>
    <row r="113" spans="1:130" s="248" customFormat="1" ht="26.25" customHeight="1" x14ac:dyDescent="0.2">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142458</v>
      </c>
      <c r="AB113" s="972"/>
      <c r="AC113" s="972"/>
      <c r="AD113" s="972"/>
      <c r="AE113" s="973"/>
      <c r="AF113" s="974">
        <v>147694</v>
      </c>
      <c r="AG113" s="972"/>
      <c r="AH113" s="972"/>
      <c r="AI113" s="972"/>
      <c r="AJ113" s="973"/>
      <c r="AK113" s="974">
        <v>147424</v>
      </c>
      <c r="AL113" s="972"/>
      <c r="AM113" s="972"/>
      <c r="AN113" s="972"/>
      <c r="AO113" s="973"/>
      <c r="AP113" s="975">
        <v>3.6</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5772608</v>
      </c>
      <c r="BR113" s="863"/>
      <c r="BS113" s="863"/>
      <c r="BT113" s="863"/>
      <c r="BU113" s="863"/>
      <c r="BV113" s="863">
        <v>5280785</v>
      </c>
      <c r="BW113" s="863"/>
      <c r="BX113" s="863"/>
      <c r="BY113" s="863"/>
      <c r="BZ113" s="863"/>
      <c r="CA113" s="863">
        <v>4814264</v>
      </c>
      <c r="CB113" s="863"/>
      <c r="CC113" s="863"/>
      <c r="CD113" s="863"/>
      <c r="CE113" s="863"/>
      <c r="CF113" s="924">
        <v>116.3</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389</v>
      </c>
      <c r="DH113" s="826"/>
      <c r="DI113" s="826"/>
      <c r="DJ113" s="826"/>
      <c r="DK113" s="827"/>
      <c r="DL113" s="828" t="s">
        <v>389</v>
      </c>
      <c r="DM113" s="826"/>
      <c r="DN113" s="826"/>
      <c r="DO113" s="826"/>
      <c r="DP113" s="827"/>
      <c r="DQ113" s="828" t="s">
        <v>389</v>
      </c>
      <c r="DR113" s="826"/>
      <c r="DS113" s="826"/>
      <c r="DT113" s="826"/>
      <c r="DU113" s="827"/>
      <c r="DV113" s="873" t="s">
        <v>389</v>
      </c>
      <c r="DW113" s="874"/>
      <c r="DX113" s="874"/>
      <c r="DY113" s="874"/>
      <c r="DZ113" s="875"/>
    </row>
    <row r="114" spans="1:130" s="248" customFormat="1" ht="26.25" customHeight="1" x14ac:dyDescent="0.2">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620813</v>
      </c>
      <c r="AB114" s="826"/>
      <c r="AC114" s="826"/>
      <c r="AD114" s="826"/>
      <c r="AE114" s="827"/>
      <c r="AF114" s="828">
        <v>613220</v>
      </c>
      <c r="AG114" s="826"/>
      <c r="AH114" s="826"/>
      <c r="AI114" s="826"/>
      <c r="AJ114" s="827"/>
      <c r="AK114" s="828">
        <v>611653</v>
      </c>
      <c r="AL114" s="826"/>
      <c r="AM114" s="826"/>
      <c r="AN114" s="826"/>
      <c r="AO114" s="827"/>
      <c r="AP114" s="873">
        <v>14.8</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715023</v>
      </c>
      <c r="BR114" s="863"/>
      <c r="BS114" s="863"/>
      <c r="BT114" s="863"/>
      <c r="BU114" s="863"/>
      <c r="BV114" s="863">
        <v>709466</v>
      </c>
      <c r="BW114" s="863"/>
      <c r="BX114" s="863"/>
      <c r="BY114" s="863"/>
      <c r="BZ114" s="863"/>
      <c r="CA114" s="863">
        <v>804965</v>
      </c>
      <c r="CB114" s="863"/>
      <c r="CC114" s="863"/>
      <c r="CD114" s="863"/>
      <c r="CE114" s="863"/>
      <c r="CF114" s="924">
        <v>19.399999999999999</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389</v>
      </c>
      <c r="DH114" s="826"/>
      <c r="DI114" s="826"/>
      <c r="DJ114" s="826"/>
      <c r="DK114" s="827"/>
      <c r="DL114" s="828" t="s">
        <v>389</v>
      </c>
      <c r="DM114" s="826"/>
      <c r="DN114" s="826"/>
      <c r="DO114" s="826"/>
      <c r="DP114" s="827"/>
      <c r="DQ114" s="828" t="s">
        <v>446</v>
      </c>
      <c r="DR114" s="826"/>
      <c r="DS114" s="826"/>
      <c r="DT114" s="826"/>
      <c r="DU114" s="827"/>
      <c r="DV114" s="873" t="s">
        <v>127</v>
      </c>
      <c r="DW114" s="874"/>
      <c r="DX114" s="874"/>
      <c r="DY114" s="874"/>
      <c r="DZ114" s="875"/>
    </row>
    <row r="115" spans="1:130" s="248" customFormat="1" ht="26.25" customHeight="1" x14ac:dyDescent="0.2">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127</v>
      </c>
      <c r="AB115" s="972"/>
      <c r="AC115" s="972"/>
      <c r="AD115" s="972"/>
      <c r="AE115" s="973"/>
      <c r="AF115" s="974" t="s">
        <v>389</v>
      </c>
      <c r="AG115" s="972"/>
      <c r="AH115" s="972"/>
      <c r="AI115" s="972"/>
      <c r="AJ115" s="973"/>
      <c r="AK115" s="974" t="s">
        <v>389</v>
      </c>
      <c r="AL115" s="972"/>
      <c r="AM115" s="972"/>
      <c r="AN115" s="972"/>
      <c r="AO115" s="973"/>
      <c r="AP115" s="975" t="s">
        <v>389</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389</v>
      </c>
      <c r="BR115" s="863"/>
      <c r="BS115" s="863"/>
      <c r="BT115" s="863"/>
      <c r="BU115" s="863"/>
      <c r="BV115" s="863" t="s">
        <v>127</v>
      </c>
      <c r="BW115" s="863"/>
      <c r="BX115" s="863"/>
      <c r="BY115" s="863"/>
      <c r="BZ115" s="863"/>
      <c r="CA115" s="863" t="s">
        <v>389</v>
      </c>
      <c r="CB115" s="863"/>
      <c r="CC115" s="863"/>
      <c r="CD115" s="863"/>
      <c r="CE115" s="863"/>
      <c r="CF115" s="924" t="s">
        <v>127</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389</v>
      </c>
      <c r="DH115" s="826"/>
      <c r="DI115" s="826"/>
      <c r="DJ115" s="826"/>
      <c r="DK115" s="827"/>
      <c r="DL115" s="828" t="s">
        <v>389</v>
      </c>
      <c r="DM115" s="826"/>
      <c r="DN115" s="826"/>
      <c r="DO115" s="826"/>
      <c r="DP115" s="827"/>
      <c r="DQ115" s="828" t="s">
        <v>389</v>
      </c>
      <c r="DR115" s="826"/>
      <c r="DS115" s="826"/>
      <c r="DT115" s="826"/>
      <c r="DU115" s="827"/>
      <c r="DV115" s="873" t="s">
        <v>389</v>
      </c>
      <c r="DW115" s="874"/>
      <c r="DX115" s="874"/>
      <c r="DY115" s="874"/>
      <c r="DZ115" s="875"/>
    </row>
    <row r="116" spans="1:130" s="248" customFormat="1" ht="26.25" customHeight="1" x14ac:dyDescent="0.2">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127</v>
      </c>
      <c r="AB116" s="826"/>
      <c r="AC116" s="826"/>
      <c r="AD116" s="826"/>
      <c r="AE116" s="827"/>
      <c r="AF116" s="828" t="s">
        <v>389</v>
      </c>
      <c r="AG116" s="826"/>
      <c r="AH116" s="826"/>
      <c r="AI116" s="826"/>
      <c r="AJ116" s="827"/>
      <c r="AK116" s="828" t="s">
        <v>389</v>
      </c>
      <c r="AL116" s="826"/>
      <c r="AM116" s="826"/>
      <c r="AN116" s="826"/>
      <c r="AO116" s="827"/>
      <c r="AP116" s="873" t="s">
        <v>446</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389</v>
      </c>
      <c r="BW116" s="863"/>
      <c r="BX116" s="863"/>
      <c r="BY116" s="863"/>
      <c r="BZ116" s="863"/>
      <c r="CA116" s="863" t="s">
        <v>127</v>
      </c>
      <c r="CB116" s="863"/>
      <c r="CC116" s="863"/>
      <c r="CD116" s="863"/>
      <c r="CE116" s="863"/>
      <c r="CF116" s="924" t="s">
        <v>389</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446</v>
      </c>
      <c r="DH116" s="826"/>
      <c r="DI116" s="826"/>
      <c r="DJ116" s="826"/>
      <c r="DK116" s="827"/>
      <c r="DL116" s="828" t="s">
        <v>389</v>
      </c>
      <c r="DM116" s="826"/>
      <c r="DN116" s="826"/>
      <c r="DO116" s="826"/>
      <c r="DP116" s="827"/>
      <c r="DQ116" s="828" t="s">
        <v>127</v>
      </c>
      <c r="DR116" s="826"/>
      <c r="DS116" s="826"/>
      <c r="DT116" s="826"/>
      <c r="DU116" s="827"/>
      <c r="DV116" s="873" t="s">
        <v>389</v>
      </c>
      <c r="DW116" s="874"/>
      <c r="DX116" s="874"/>
      <c r="DY116" s="874"/>
      <c r="DZ116" s="875"/>
    </row>
    <row r="117" spans="1:130" s="248" customFormat="1" ht="26.25" customHeight="1" x14ac:dyDescent="0.2">
      <c r="A117" s="950" t="s">
        <v>182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1876392</v>
      </c>
      <c r="AB117" s="958"/>
      <c r="AC117" s="958"/>
      <c r="AD117" s="958"/>
      <c r="AE117" s="959"/>
      <c r="AF117" s="960">
        <v>1835169</v>
      </c>
      <c r="AG117" s="958"/>
      <c r="AH117" s="958"/>
      <c r="AI117" s="958"/>
      <c r="AJ117" s="959"/>
      <c r="AK117" s="960">
        <v>1709430</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389</v>
      </c>
      <c r="BR117" s="863"/>
      <c r="BS117" s="863"/>
      <c r="BT117" s="863"/>
      <c r="BU117" s="863"/>
      <c r="BV117" s="863" t="s">
        <v>389</v>
      </c>
      <c r="BW117" s="863"/>
      <c r="BX117" s="863"/>
      <c r="BY117" s="863"/>
      <c r="BZ117" s="863"/>
      <c r="CA117" s="863" t="s">
        <v>389</v>
      </c>
      <c r="CB117" s="863"/>
      <c r="CC117" s="863"/>
      <c r="CD117" s="863"/>
      <c r="CE117" s="863"/>
      <c r="CF117" s="924" t="s">
        <v>389</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389</v>
      </c>
      <c r="DH117" s="826"/>
      <c r="DI117" s="826"/>
      <c r="DJ117" s="826"/>
      <c r="DK117" s="827"/>
      <c r="DL117" s="828" t="s">
        <v>389</v>
      </c>
      <c r="DM117" s="826"/>
      <c r="DN117" s="826"/>
      <c r="DO117" s="826"/>
      <c r="DP117" s="827"/>
      <c r="DQ117" s="828" t="s">
        <v>389</v>
      </c>
      <c r="DR117" s="826"/>
      <c r="DS117" s="826"/>
      <c r="DT117" s="826"/>
      <c r="DU117" s="827"/>
      <c r="DV117" s="873" t="s">
        <v>389</v>
      </c>
      <c r="DW117" s="874"/>
      <c r="DX117" s="874"/>
      <c r="DY117" s="874"/>
      <c r="DZ117" s="875"/>
    </row>
    <row r="118" spans="1:130" s="248" customFormat="1" ht="26.25" customHeight="1" x14ac:dyDescent="0.2">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302</v>
      </c>
      <c r="AL118" s="951"/>
      <c r="AM118" s="951"/>
      <c r="AN118" s="951"/>
      <c r="AO118" s="952"/>
      <c r="AP118" s="954" t="s">
        <v>433</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389</v>
      </c>
      <c r="DM118" s="826"/>
      <c r="DN118" s="826"/>
      <c r="DO118" s="826"/>
      <c r="DP118" s="827"/>
      <c r="DQ118" s="828" t="s">
        <v>389</v>
      </c>
      <c r="DR118" s="826"/>
      <c r="DS118" s="826"/>
      <c r="DT118" s="826"/>
      <c r="DU118" s="827"/>
      <c r="DV118" s="873" t="s">
        <v>389</v>
      </c>
      <c r="DW118" s="874"/>
      <c r="DX118" s="874"/>
      <c r="DY118" s="874"/>
      <c r="DZ118" s="875"/>
    </row>
    <row r="119" spans="1:130" s="248" customFormat="1" ht="26.25" customHeight="1" x14ac:dyDescent="0.2">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389</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87"/>
      <c r="AV119" s="988"/>
      <c r="AW119" s="988"/>
      <c r="AX119" s="988"/>
      <c r="AY119" s="988"/>
      <c r="AZ119" s="279" t="s">
        <v>182</v>
      </c>
      <c r="BA119" s="279"/>
      <c r="BB119" s="279"/>
      <c r="BC119" s="279"/>
      <c r="BD119" s="279"/>
      <c r="BE119" s="279"/>
      <c r="BF119" s="279"/>
      <c r="BG119" s="279"/>
      <c r="BH119" s="279"/>
      <c r="BI119" s="279"/>
      <c r="BJ119" s="279"/>
      <c r="BK119" s="279"/>
      <c r="BL119" s="279"/>
      <c r="BM119" s="279"/>
      <c r="BN119" s="279"/>
      <c r="BO119" s="926" t="s">
        <v>464</v>
      </c>
      <c r="BP119" s="927"/>
      <c r="BQ119" s="931">
        <v>12610893</v>
      </c>
      <c r="BR119" s="894"/>
      <c r="BS119" s="894"/>
      <c r="BT119" s="894"/>
      <c r="BU119" s="894"/>
      <c r="BV119" s="894">
        <v>11918692</v>
      </c>
      <c r="BW119" s="894"/>
      <c r="BX119" s="894"/>
      <c r="BY119" s="894"/>
      <c r="BZ119" s="894"/>
      <c r="CA119" s="894">
        <v>11243779</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389</v>
      </c>
      <c r="DH119" s="809"/>
      <c r="DI119" s="809"/>
      <c r="DJ119" s="809"/>
      <c r="DK119" s="810"/>
      <c r="DL119" s="811" t="s">
        <v>389</v>
      </c>
      <c r="DM119" s="809"/>
      <c r="DN119" s="809"/>
      <c r="DO119" s="809"/>
      <c r="DP119" s="810"/>
      <c r="DQ119" s="811" t="s">
        <v>389</v>
      </c>
      <c r="DR119" s="809"/>
      <c r="DS119" s="809"/>
      <c r="DT119" s="809"/>
      <c r="DU119" s="810"/>
      <c r="DV119" s="897" t="s">
        <v>389</v>
      </c>
      <c r="DW119" s="898"/>
      <c r="DX119" s="898"/>
      <c r="DY119" s="898"/>
      <c r="DZ119" s="899"/>
    </row>
    <row r="120" spans="1:130" s="248" customFormat="1" ht="26.25" customHeight="1" x14ac:dyDescent="0.2">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389</v>
      </c>
      <c r="AB120" s="826"/>
      <c r="AC120" s="826"/>
      <c r="AD120" s="826"/>
      <c r="AE120" s="827"/>
      <c r="AF120" s="828" t="s">
        <v>389</v>
      </c>
      <c r="AG120" s="826"/>
      <c r="AH120" s="826"/>
      <c r="AI120" s="826"/>
      <c r="AJ120" s="827"/>
      <c r="AK120" s="828" t="s">
        <v>389</v>
      </c>
      <c r="AL120" s="826"/>
      <c r="AM120" s="826"/>
      <c r="AN120" s="826"/>
      <c r="AO120" s="827"/>
      <c r="AP120" s="873" t="s">
        <v>127</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6700993</v>
      </c>
      <c r="BR120" s="891"/>
      <c r="BS120" s="891"/>
      <c r="BT120" s="891"/>
      <c r="BU120" s="891"/>
      <c r="BV120" s="891">
        <v>6232697</v>
      </c>
      <c r="BW120" s="891"/>
      <c r="BX120" s="891"/>
      <c r="BY120" s="891"/>
      <c r="BZ120" s="891"/>
      <c r="CA120" s="891">
        <v>5806489</v>
      </c>
      <c r="CB120" s="891"/>
      <c r="CC120" s="891"/>
      <c r="CD120" s="891"/>
      <c r="CE120" s="891"/>
      <c r="CF120" s="915">
        <v>140.30000000000001</v>
      </c>
      <c r="CG120" s="916"/>
      <c r="CH120" s="916"/>
      <c r="CI120" s="916"/>
      <c r="CJ120" s="916"/>
      <c r="CK120" s="917" t="s">
        <v>468</v>
      </c>
      <c r="CL120" s="901"/>
      <c r="CM120" s="901"/>
      <c r="CN120" s="901"/>
      <c r="CO120" s="902"/>
      <c r="CP120" s="921" t="s">
        <v>404</v>
      </c>
      <c r="CQ120" s="922"/>
      <c r="CR120" s="922"/>
      <c r="CS120" s="922"/>
      <c r="CT120" s="922"/>
      <c r="CU120" s="922"/>
      <c r="CV120" s="922"/>
      <c r="CW120" s="922"/>
      <c r="CX120" s="922"/>
      <c r="CY120" s="922"/>
      <c r="CZ120" s="922"/>
      <c r="DA120" s="922"/>
      <c r="DB120" s="922"/>
      <c r="DC120" s="922"/>
      <c r="DD120" s="922"/>
      <c r="DE120" s="922"/>
      <c r="DF120" s="923"/>
      <c r="DG120" s="910">
        <v>682102</v>
      </c>
      <c r="DH120" s="891"/>
      <c r="DI120" s="891"/>
      <c r="DJ120" s="891"/>
      <c r="DK120" s="891"/>
      <c r="DL120" s="891">
        <v>609210</v>
      </c>
      <c r="DM120" s="891"/>
      <c r="DN120" s="891"/>
      <c r="DO120" s="891"/>
      <c r="DP120" s="891"/>
      <c r="DQ120" s="891">
        <v>583844</v>
      </c>
      <c r="DR120" s="891"/>
      <c r="DS120" s="891"/>
      <c r="DT120" s="891"/>
      <c r="DU120" s="891"/>
      <c r="DV120" s="892">
        <v>14.1</v>
      </c>
      <c r="DW120" s="892"/>
      <c r="DX120" s="892"/>
      <c r="DY120" s="892"/>
      <c r="DZ120" s="893"/>
    </row>
    <row r="121" spans="1:130" s="248" customFormat="1" ht="26.25" customHeight="1" x14ac:dyDescent="0.2">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389</v>
      </c>
      <c r="AB121" s="826"/>
      <c r="AC121" s="826"/>
      <c r="AD121" s="826"/>
      <c r="AE121" s="827"/>
      <c r="AF121" s="828" t="s">
        <v>127</v>
      </c>
      <c r="AG121" s="826"/>
      <c r="AH121" s="826"/>
      <c r="AI121" s="826"/>
      <c r="AJ121" s="827"/>
      <c r="AK121" s="828" t="s">
        <v>389</v>
      </c>
      <c r="AL121" s="826"/>
      <c r="AM121" s="826"/>
      <c r="AN121" s="826"/>
      <c r="AO121" s="827"/>
      <c r="AP121" s="873" t="s">
        <v>389</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t="s">
        <v>389</v>
      </c>
      <c r="BR121" s="863"/>
      <c r="BS121" s="863"/>
      <c r="BT121" s="863"/>
      <c r="BU121" s="863"/>
      <c r="BV121" s="863">
        <v>2700</v>
      </c>
      <c r="BW121" s="863"/>
      <c r="BX121" s="863"/>
      <c r="BY121" s="863"/>
      <c r="BZ121" s="863"/>
      <c r="CA121" s="863" t="s">
        <v>389</v>
      </c>
      <c r="CB121" s="863"/>
      <c r="CC121" s="863"/>
      <c r="CD121" s="863"/>
      <c r="CE121" s="863"/>
      <c r="CF121" s="924" t="s">
        <v>389</v>
      </c>
      <c r="CG121" s="925"/>
      <c r="CH121" s="925"/>
      <c r="CI121" s="925"/>
      <c r="CJ121" s="925"/>
      <c r="CK121" s="918"/>
      <c r="CL121" s="904"/>
      <c r="CM121" s="904"/>
      <c r="CN121" s="904"/>
      <c r="CO121" s="905"/>
      <c r="CP121" s="884" t="s">
        <v>408</v>
      </c>
      <c r="CQ121" s="885"/>
      <c r="CR121" s="885"/>
      <c r="CS121" s="885"/>
      <c r="CT121" s="885"/>
      <c r="CU121" s="885"/>
      <c r="CV121" s="885"/>
      <c r="CW121" s="885"/>
      <c r="CX121" s="885"/>
      <c r="CY121" s="885"/>
      <c r="CZ121" s="885"/>
      <c r="DA121" s="885"/>
      <c r="DB121" s="885"/>
      <c r="DC121" s="885"/>
      <c r="DD121" s="885"/>
      <c r="DE121" s="885"/>
      <c r="DF121" s="886"/>
      <c r="DG121" s="862">
        <v>370735</v>
      </c>
      <c r="DH121" s="863"/>
      <c r="DI121" s="863"/>
      <c r="DJ121" s="863"/>
      <c r="DK121" s="863"/>
      <c r="DL121" s="863">
        <v>335760</v>
      </c>
      <c r="DM121" s="863"/>
      <c r="DN121" s="863"/>
      <c r="DO121" s="863"/>
      <c r="DP121" s="863"/>
      <c r="DQ121" s="863">
        <v>306308</v>
      </c>
      <c r="DR121" s="863"/>
      <c r="DS121" s="863"/>
      <c r="DT121" s="863"/>
      <c r="DU121" s="863"/>
      <c r="DV121" s="840">
        <v>7.4</v>
      </c>
      <c r="DW121" s="840"/>
      <c r="DX121" s="840"/>
      <c r="DY121" s="840"/>
      <c r="DZ121" s="841"/>
    </row>
    <row r="122" spans="1:130" s="248" customFormat="1" ht="26.25" customHeight="1" x14ac:dyDescent="0.2">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389</v>
      </c>
      <c r="AB122" s="826"/>
      <c r="AC122" s="826"/>
      <c r="AD122" s="826"/>
      <c r="AE122" s="827"/>
      <c r="AF122" s="828" t="s">
        <v>389</v>
      </c>
      <c r="AG122" s="826"/>
      <c r="AH122" s="826"/>
      <c r="AI122" s="826"/>
      <c r="AJ122" s="827"/>
      <c r="AK122" s="828" t="s">
        <v>389</v>
      </c>
      <c r="AL122" s="826"/>
      <c r="AM122" s="826"/>
      <c r="AN122" s="826"/>
      <c r="AO122" s="827"/>
      <c r="AP122" s="873" t="s">
        <v>389</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10570965</v>
      </c>
      <c r="BR122" s="894"/>
      <c r="BS122" s="894"/>
      <c r="BT122" s="894"/>
      <c r="BU122" s="894"/>
      <c r="BV122" s="894">
        <v>9938483</v>
      </c>
      <c r="BW122" s="894"/>
      <c r="BX122" s="894"/>
      <c r="BY122" s="894"/>
      <c r="BZ122" s="894"/>
      <c r="CA122" s="894">
        <v>9253388</v>
      </c>
      <c r="CB122" s="894"/>
      <c r="CC122" s="894"/>
      <c r="CD122" s="894"/>
      <c r="CE122" s="894"/>
      <c r="CF122" s="895">
        <v>223.5</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v>37692</v>
      </c>
      <c r="DH122" s="863"/>
      <c r="DI122" s="863"/>
      <c r="DJ122" s="863"/>
      <c r="DK122" s="863"/>
      <c r="DL122" s="863">
        <v>38193</v>
      </c>
      <c r="DM122" s="863"/>
      <c r="DN122" s="863"/>
      <c r="DO122" s="863"/>
      <c r="DP122" s="863"/>
      <c r="DQ122" s="863">
        <v>38723</v>
      </c>
      <c r="DR122" s="863"/>
      <c r="DS122" s="863"/>
      <c r="DT122" s="863"/>
      <c r="DU122" s="863"/>
      <c r="DV122" s="840">
        <v>0.9</v>
      </c>
      <c r="DW122" s="840"/>
      <c r="DX122" s="840"/>
      <c r="DY122" s="840"/>
      <c r="DZ122" s="841"/>
    </row>
    <row r="123" spans="1:130" s="248" customFormat="1" ht="26.25" customHeight="1" x14ac:dyDescent="0.2">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473</v>
      </c>
      <c r="AB123" s="826"/>
      <c r="AC123" s="826"/>
      <c r="AD123" s="826"/>
      <c r="AE123" s="827"/>
      <c r="AF123" s="828" t="s">
        <v>473</v>
      </c>
      <c r="AG123" s="826"/>
      <c r="AH123" s="826"/>
      <c r="AI123" s="826"/>
      <c r="AJ123" s="827"/>
      <c r="AK123" s="828" t="s">
        <v>473</v>
      </c>
      <c r="AL123" s="826"/>
      <c r="AM123" s="826"/>
      <c r="AN123" s="826"/>
      <c r="AO123" s="827"/>
      <c r="AP123" s="873" t="s">
        <v>473</v>
      </c>
      <c r="AQ123" s="874"/>
      <c r="AR123" s="874"/>
      <c r="AS123" s="874"/>
      <c r="AT123" s="875"/>
      <c r="AU123" s="938"/>
      <c r="AV123" s="939"/>
      <c r="AW123" s="939"/>
      <c r="AX123" s="939"/>
      <c r="AY123" s="939"/>
      <c r="AZ123" s="279" t="s">
        <v>182</v>
      </c>
      <c r="BA123" s="279"/>
      <c r="BB123" s="279"/>
      <c r="BC123" s="279"/>
      <c r="BD123" s="279"/>
      <c r="BE123" s="279"/>
      <c r="BF123" s="279"/>
      <c r="BG123" s="279"/>
      <c r="BH123" s="279"/>
      <c r="BI123" s="279"/>
      <c r="BJ123" s="279"/>
      <c r="BK123" s="279"/>
      <c r="BL123" s="279"/>
      <c r="BM123" s="279"/>
      <c r="BN123" s="279"/>
      <c r="BO123" s="926" t="s">
        <v>474</v>
      </c>
      <c r="BP123" s="927"/>
      <c r="BQ123" s="881">
        <v>17271958</v>
      </c>
      <c r="BR123" s="882"/>
      <c r="BS123" s="882"/>
      <c r="BT123" s="882"/>
      <c r="BU123" s="882"/>
      <c r="BV123" s="882">
        <v>16173880</v>
      </c>
      <c r="BW123" s="882"/>
      <c r="BX123" s="882"/>
      <c r="BY123" s="882"/>
      <c r="BZ123" s="882"/>
      <c r="CA123" s="882">
        <v>15059877</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v>79</v>
      </c>
      <c r="DH123" s="826"/>
      <c r="DI123" s="826"/>
      <c r="DJ123" s="826"/>
      <c r="DK123" s="827"/>
      <c r="DL123" s="828">
        <v>12</v>
      </c>
      <c r="DM123" s="826"/>
      <c r="DN123" s="826"/>
      <c r="DO123" s="826"/>
      <c r="DP123" s="827"/>
      <c r="DQ123" s="828">
        <v>8</v>
      </c>
      <c r="DR123" s="826"/>
      <c r="DS123" s="826"/>
      <c r="DT123" s="826"/>
      <c r="DU123" s="827"/>
      <c r="DV123" s="873">
        <v>0</v>
      </c>
      <c r="DW123" s="874"/>
      <c r="DX123" s="874"/>
      <c r="DY123" s="874"/>
      <c r="DZ123" s="875"/>
    </row>
    <row r="124" spans="1:130" s="248" customFormat="1" ht="26.25" customHeight="1" thickBot="1" x14ac:dyDescent="0.25">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473</v>
      </c>
      <c r="AB124" s="826"/>
      <c r="AC124" s="826"/>
      <c r="AD124" s="826"/>
      <c r="AE124" s="827"/>
      <c r="AF124" s="828" t="s">
        <v>473</v>
      </c>
      <c r="AG124" s="826"/>
      <c r="AH124" s="826"/>
      <c r="AI124" s="826"/>
      <c r="AJ124" s="827"/>
      <c r="AK124" s="828" t="s">
        <v>473</v>
      </c>
      <c r="AL124" s="826"/>
      <c r="AM124" s="826"/>
      <c r="AN124" s="826"/>
      <c r="AO124" s="827"/>
      <c r="AP124" s="873" t="s">
        <v>473</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473</v>
      </c>
      <c r="BR124" s="880"/>
      <c r="BS124" s="880"/>
      <c r="BT124" s="880"/>
      <c r="BU124" s="880"/>
      <c r="BV124" s="880" t="s">
        <v>473</v>
      </c>
      <c r="BW124" s="880"/>
      <c r="BX124" s="880"/>
      <c r="BY124" s="880"/>
      <c r="BZ124" s="880"/>
      <c r="CA124" s="880" t="s">
        <v>473</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473</v>
      </c>
      <c r="DH124" s="809"/>
      <c r="DI124" s="809"/>
      <c r="DJ124" s="809"/>
      <c r="DK124" s="810"/>
      <c r="DL124" s="811" t="s">
        <v>473</v>
      </c>
      <c r="DM124" s="809"/>
      <c r="DN124" s="809"/>
      <c r="DO124" s="809"/>
      <c r="DP124" s="810"/>
      <c r="DQ124" s="811" t="s">
        <v>473</v>
      </c>
      <c r="DR124" s="809"/>
      <c r="DS124" s="809"/>
      <c r="DT124" s="809"/>
      <c r="DU124" s="810"/>
      <c r="DV124" s="897" t="s">
        <v>473</v>
      </c>
      <c r="DW124" s="898"/>
      <c r="DX124" s="898"/>
      <c r="DY124" s="898"/>
      <c r="DZ124" s="899"/>
    </row>
    <row r="125" spans="1:130" s="248" customFormat="1" ht="26.25" customHeight="1" x14ac:dyDescent="0.2">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473</v>
      </c>
      <c r="AB125" s="826"/>
      <c r="AC125" s="826"/>
      <c r="AD125" s="826"/>
      <c r="AE125" s="827"/>
      <c r="AF125" s="828" t="s">
        <v>473</v>
      </c>
      <c r="AG125" s="826"/>
      <c r="AH125" s="826"/>
      <c r="AI125" s="826"/>
      <c r="AJ125" s="827"/>
      <c r="AK125" s="828" t="s">
        <v>473</v>
      </c>
      <c r="AL125" s="826"/>
      <c r="AM125" s="826"/>
      <c r="AN125" s="826"/>
      <c r="AO125" s="827"/>
      <c r="AP125" s="873" t="s">
        <v>473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473</v>
      </c>
      <c r="DH125" s="891"/>
      <c r="DI125" s="891"/>
      <c r="DJ125" s="891"/>
      <c r="DK125" s="891"/>
      <c r="DL125" s="891" t="s">
        <v>473</v>
      </c>
      <c r="DM125" s="891"/>
      <c r="DN125" s="891"/>
      <c r="DO125" s="891"/>
      <c r="DP125" s="891"/>
      <c r="DQ125" s="891" t="s">
        <v>473</v>
      </c>
      <c r="DR125" s="891"/>
      <c r="DS125" s="891"/>
      <c r="DT125" s="891"/>
      <c r="DU125" s="891"/>
      <c r="DV125" s="892" t="s">
        <v>473</v>
      </c>
      <c r="DW125" s="892"/>
      <c r="DX125" s="892"/>
      <c r="DY125" s="892"/>
      <c r="DZ125" s="893"/>
    </row>
    <row r="126" spans="1:130" s="248" customFormat="1" ht="26.25" customHeight="1" thickBot="1" x14ac:dyDescent="0.25">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473</v>
      </c>
      <c r="AB126" s="826"/>
      <c r="AC126" s="826"/>
      <c r="AD126" s="826"/>
      <c r="AE126" s="827"/>
      <c r="AF126" s="828" t="s">
        <v>473</v>
      </c>
      <c r="AG126" s="826"/>
      <c r="AH126" s="826"/>
      <c r="AI126" s="826"/>
      <c r="AJ126" s="827"/>
      <c r="AK126" s="828" t="s">
        <v>473</v>
      </c>
      <c r="AL126" s="826"/>
      <c r="AM126" s="826"/>
      <c r="AN126" s="826"/>
      <c r="AO126" s="827"/>
      <c r="AP126" s="873" t="s">
        <v>473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473</v>
      </c>
      <c r="DH126" s="863"/>
      <c r="DI126" s="863"/>
      <c r="DJ126" s="863"/>
      <c r="DK126" s="863"/>
      <c r="DL126" s="863" t="s">
        <v>473</v>
      </c>
      <c r="DM126" s="863"/>
      <c r="DN126" s="863"/>
      <c r="DO126" s="863"/>
      <c r="DP126" s="863"/>
      <c r="DQ126" s="863" t="s">
        <v>473</v>
      </c>
      <c r="DR126" s="863"/>
      <c r="DS126" s="863"/>
      <c r="DT126" s="863"/>
      <c r="DU126" s="863"/>
      <c r="DV126" s="840" t="s">
        <v>473</v>
      </c>
      <c r="DW126" s="840"/>
      <c r="DX126" s="840"/>
      <c r="DY126" s="840"/>
      <c r="DZ126" s="841"/>
    </row>
    <row r="127" spans="1:130" s="248" customFormat="1" ht="26.25" customHeight="1" x14ac:dyDescent="0.2">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473</v>
      </c>
      <c r="AB127" s="826"/>
      <c r="AC127" s="826"/>
      <c r="AD127" s="826"/>
      <c r="AE127" s="827"/>
      <c r="AF127" s="828" t="s">
        <v>473</v>
      </c>
      <c r="AG127" s="826"/>
      <c r="AH127" s="826"/>
      <c r="AI127" s="826"/>
      <c r="AJ127" s="827"/>
      <c r="AK127" s="828" t="s">
        <v>473</v>
      </c>
      <c r="AL127" s="826"/>
      <c r="AM127" s="826"/>
      <c r="AN127" s="826"/>
      <c r="AO127" s="827"/>
      <c r="AP127" s="873" t="s">
        <v>473</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473</v>
      </c>
      <c r="DH127" s="863"/>
      <c r="DI127" s="863"/>
      <c r="DJ127" s="863"/>
      <c r="DK127" s="863"/>
      <c r="DL127" s="863" t="s">
        <v>473</v>
      </c>
      <c r="DM127" s="863"/>
      <c r="DN127" s="863"/>
      <c r="DO127" s="863"/>
      <c r="DP127" s="863"/>
      <c r="DQ127" s="863" t="s">
        <v>473</v>
      </c>
      <c r="DR127" s="863"/>
      <c r="DS127" s="863"/>
      <c r="DT127" s="863"/>
      <c r="DU127" s="863"/>
      <c r="DV127" s="840" t="s">
        <v>473</v>
      </c>
      <c r="DW127" s="840"/>
      <c r="DX127" s="840"/>
      <c r="DY127" s="840"/>
      <c r="DZ127" s="841"/>
    </row>
    <row r="128" spans="1:130" s="248" customFormat="1" ht="26.25" customHeight="1" thickBot="1" x14ac:dyDescent="0.25">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t="s">
        <v>473</v>
      </c>
      <c r="AB128" s="847"/>
      <c r="AC128" s="847"/>
      <c r="AD128" s="847"/>
      <c r="AE128" s="848"/>
      <c r="AF128" s="849" t="s">
        <v>473</v>
      </c>
      <c r="AG128" s="847"/>
      <c r="AH128" s="847"/>
      <c r="AI128" s="847"/>
      <c r="AJ128" s="848"/>
      <c r="AK128" s="849" t="s">
        <v>473</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473</v>
      </c>
      <c r="BG128" s="833"/>
      <c r="BH128" s="833"/>
      <c r="BI128" s="833"/>
      <c r="BJ128" s="833"/>
      <c r="BK128" s="833"/>
      <c r="BL128" s="856"/>
      <c r="BM128" s="832">
        <v>14.76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389</v>
      </c>
      <c r="DH128" s="837"/>
      <c r="DI128" s="837"/>
      <c r="DJ128" s="837"/>
      <c r="DK128" s="837"/>
      <c r="DL128" s="837" t="s">
        <v>389</v>
      </c>
      <c r="DM128" s="837"/>
      <c r="DN128" s="837"/>
      <c r="DO128" s="837"/>
      <c r="DP128" s="837"/>
      <c r="DQ128" s="837" t="s">
        <v>389</v>
      </c>
      <c r="DR128" s="837"/>
      <c r="DS128" s="837"/>
      <c r="DT128" s="837"/>
      <c r="DU128" s="837"/>
      <c r="DV128" s="838" t="s">
        <v>389</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5423134</v>
      </c>
      <c r="AB129" s="826"/>
      <c r="AC129" s="826"/>
      <c r="AD129" s="826"/>
      <c r="AE129" s="827"/>
      <c r="AF129" s="828">
        <v>5308215</v>
      </c>
      <c r="AG129" s="826"/>
      <c r="AH129" s="826"/>
      <c r="AI129" s="826"/>
      <c r="AJ129" s="827"/>
      <c r="AK129" s="828">
        <v>5392514</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389</v>
      </c>
      <c r="BG129" s="816"/>
      <c r="BH129" s="816"/>
      <c r="BI129" s="816"/>
      <c r="BJ129" s="816"/>
      <c r="BK129" s="816"/>
      <c r="BL129" s="817"/>
      <c r="BM129" s="815">
        <v>19.760000000000002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1418224</v>
      </c>
      <c r="AB130" s="826"/>
      <c r="AC130" s="826"/>
      <c r="AD130" s="826"/>
      <c r="AE130" s="827"/>
      <c r="AF130" s="828">
        <v>1362819</v>
      </c>
      <c r="AG130" s="826"/>
      <c r="AH130" s="826"/>
      <c r="AI130" s="826"/>
      <c r="AJ130" s="827"/>
      <c r="AK130" s="828">
        <v>1252728</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11.4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4004910</v>
      </c>
      <c r="AB131" s="809"/>
      <c r="AC131" s="809"/>
      <c r="AD131" s="809"/>
      <c r="AE131" s="810"/>
      <c r="AF131" s="811">
        <v>3945396</v>
      </c>
      <c r="AG131" s="809"/>
      <c r="AH131" s="809"/>
      <c r="AI131" s="809"/>
      <c r="AJ131" s="810"/>
      <c r="AK131" s="811">
        <v>4139786</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498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11.440157210000001</v>
      </c>
      <c r="AB132" s="789"/>
      <c r="AC132" s="789"/>
      <c r="AD132" s="789"/>
      <c r="AE132" s="790"/>
      <c r="AF132" s="791">
        <v>11.97218226</v>
      </c>
      <c r="AG132" s="789"/>
      <c r="AH132" s="789"/>
      <c r="AI132" s="789"/>
      <c r="AJ132" s="790"/>
      <c r="AK132" s="791">
        <v>11.032019529999999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11.5</v>
      </c>
      <c r="AB133" s="768"/>
      <c r="AC133" s="768"/>
      <c r="AD133" s="768"/>
      <c r="AE133" s="769"/>
      <c r="AF133" s="767">
        <v>11.6</v>
      </c>
      <c r="AG133" s="768"/>
      <c r="AH133" s="768"/>
      <c r="AI133" s="768"/>
      <c r="AJ133" s="769"/>
      <c r="AK133" s="767">
        <v>11.4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aRgy5GTYwkvI8+XrBdNkFqRzY5mWjDb+HNm1jmFoKaZQG3gF5+eFAnt9BDx9hDJvw6QbKJns5mapvTBcuHjA==" saltValue="uJVSpA7t4yFdk0JQshaG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1" zoomScale="82" zoomScaleNormal="85" zoomScaleSheetLayoutView="82" workbookViewId="0">
      <selection activeCell="AT74" sqref="AT74"/>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3Epgzvh7Ok2RfCmnzmILoXQW1Qe22utiyh5K5A4IUHE78F3jmp7K3POrw/BoSmdM3we66/qkB2naiB+o/4akDQ==" saltValue="PjasYQMH17kIit/NM2Af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6"/>
  <sheetViews>
    <sheetView showGridLines="0" zoomScale="83" zoomScaleNormal="83"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sheetData>
  <sheetProtection algorithmName="SHA-512" hashValue="Qs+0wihiYDOqxqePgb8rdpmajDgt+yxy4NyxgSew1exLpmCYFU99qzN4OtU5eUHSFEjlQlbSCxyhJQPapweBdw==" saltValue="kQ4kgmVfuGZTLNS/bcXs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1" zoomScale="92" zoomScaleSheetLayoutView="92"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1348244</v>
      </c>
      <c r="AP9" s="314">
        <v>125348</v>
      </c>
      <c r="AQ9" s="315">
        <v>99000</v>
      </c>
      <c r="AR9" s="316">
        <v>26.6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111834</v>
      </c>
      <c r="AP10" s="317">
        <v>10397</v>
      </c>
      <c r="AQ10" s="318">
        <v>14922</v>
      </c>
      <c r="AR10" s="319">
        <v>-30.3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t="s">
        <v>513</v>
      </c>
      <c r="AP11" s="317" t="s">
        <v>513</v>
      </c>
      <c r="AQ11" s="318">
        <v>769</v>
      </c>
      <c r="AR11" s="319" t="s">
        <v>513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513</v>
      </c>
      <c r="AP12" s="317" t="s">
        <v>513</v>
      </c>
      <c r="AQ12" s="318" t="s">
        <v>513</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47044</v>
      </c>
      <c r="AP13" s="317">
        <v>4374</v>
      </c>
      <c r="AQ13" s="318">
        <v>4122</v>
      </c>
      <c r="AR13" s="319">
        <v>6.1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20000</v>
      </c>
      <c r="AP14" s="317">
        <v>1859</v>
      </c>
      <c r="AQ14" s="318">
        <v>2449</v>
      </c>
      <c r="AR14" s="319">
        <v>-24.1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-101174</v>
      </c>
      <c r="AP15" s="317">
        <v>-9406</v>
      </c>
      <c r="AQ15" s="318">
        <v>-7484</v>
      </c>
      <c r="AR15" s="319">
        <v>25.7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182</v>
      </c>
      <c r="AL16" s="1193"/>
      <c r="AM16" s="1193"/>
      <c r="AN16" s="1194"/>
      <c r="AO16" s="317">
        <v>1425948</v>
      </c>
      <c r="AP16" s="317">
        <v>132572</v>
      </c>
      <c r="AQ16" s="318">
        <v>113777</v>
      </c>
      <c r="AR16" s="319">
        <v>16.5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12.83</v>
      </c>
      <c r="AP21" s="331">
        <v>10.16</v>
      </c>
      <c r="AQ21" s="332">
        <v>2.67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96.2</v>
      </c>
      <c r="AP22" s="336">
        <v>96.4</v>
      </c>
      <c r="AQ22" s="337">
        <v>-0.2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950353</v>
      </c>
      <c r="AP32" s="345">
        <v>88356</v>
      </c>
      <c r="AQ32" s="346">
        <v>56454</v>
      </c>
      <c r="AR32" s="347">
        <v>56.5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513</v>
      </c>
      <c r="AP33" s="345" t="s">
        <v>513</v>
      </c>
      <c r="AQ33" s="346" t="s">
        <v>513</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513</v>
      </c>
      <c r="AP34" s="345" t="s">
        <v>513</v>
      </c>
      <c r="AQ34" s="346" t="s">
        <v>513</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147424</v>
      </c>
      <c r="AP35" s="345">
        <v>13706</v>
      </c>
      <c r="AQ35" s="346">
        <v>20776</v>
      </c>
      <c r="AR35" s="347">
        <v>-34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611653</v>
      </c>
      <c r="AP36" s="345">
        <v>56866</v>
      </c>
      <c r="AQ36" s="346">
        <v>4629</v>
      </c>
      <c r="AR36" s="347">
        <v>1128.5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t="s">
        <v>513</v>
      </c>
      <c r="AP37" s="345" t="s">
        <v>513</v>
      </c>
      <c r="AQ37" s="346">
        <v>590</v>
      </c>
      <c r="AR37" s="347" t="s">
        <v>513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t="s">
        <v>513</v>
      </c>
      <c r="AP38" s="348" t="s">
        <v>513</v>
      </c>
      <c r="AQ38" s="349">
        <v>4</v>
      </c>
      <c r="AR38" s="337" t="s">
        <v>513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t="s">
        <v>513</v>
      </c>
      <c r="AP39" s="345" t="s">
        <v>513</v>
      </c>
      <c r="AQ39" s="346">
        <v>-1455</v>
      </c>
      <c r="AR39" s="347" t="s">
        <v>513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-1252728</v>
      </c>
      <c r="AP40" s="345">
        <v>-116468</v>
      </c>
      <c r="AQ40" s="346">
        <v>-55724</v>
      </c>
      <c r="AR40" s="347">
        <v>109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456702</v>
      </c>
      <c r="AP41" s="345">
        <v>42460</v>
      </c>
      <c r="AQ41" s="346">
        <v>25274</v>
      </c>
      <c r="AR41" s="347">
        <v>68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777979</v>
      </c>
      <c r="AN51" s="367">
        <v>67119</v>
      </c>
      <c r="AO51" s="368">
        <v>27.3</v>
      </c>
      <c r="AP51" s="369">
        <v>78903</v>
      </c>
      <c r="AQ51" s="370">
        <v>-25.6</v>
      </c>
      <c r="AR51" s="371">
        <v>52.9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396279</v>
      </c>
      <c r="AN52" s="375">
        <v>34189</v>
      </c>
      <c r="AO52" s="376">
        <v>14.6</v>
      </c>
      <c r="AP52" s="377">
        <v>49201</v>
      </c>
      <c r="AQ52" s="378">
        <v>11.1</v>
      </c>
      <c r="AR52" s="379">
        <v>3.5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878460</v>
      </c>
      <c r="AN53" s="367">
        <v>77139</v>
      </c>
      <c r="AO53" s="368">
        <v>14.9</v>
      </c>
      <c r="AP53" s="369">
        <v>82993</v>
      </c>
      <c r="AQ53" s="370">
        <v>5.2</v>
      </c>
      <c r="AR53" s="371">
        <v>9.6999999999999993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483095</v>
      </c>
      <c r="AN54" s="375">
        <v>42421</v>
      </c>
      <c r="AO54" s="376">
        <v>24.1</v>
      </c>
      <c r="AP54" s="377">
        <v>46787</v>
      </c>
      <c r="AQ54" s="378">
        <v>-4.9000000000000004</v>
      </c>
      <c r="AR54" s="379">
        <v>29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1197193</v>
      </c>
      <c r="AN55" s="367">
        <v>107237</v>
      </c>
      <c r="AO55" s="368">
        <v>39</v>
      </c>
      <c r="AP55" s="369">
        <v>108252</v>
      </c>
      <c r="AQ55" s="370">
        <v>30.4</v>
      </c>
      <c r="AR55" s="371">
        <v>8.6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1020083</v>
      </c>
      <c r="AN56" s="375">
        <v>91373</v>
      </c>
      <c r="AO56" s="376">
        <v>115.4</v>
      </c>
      <c r="AP56" s="377">
        <v>50321</v>
      </c>
      <c r="AQ56" s="378">
        <v>7.6</v>
      </c>
      <c r="AR56" s="379">
        <v>107.8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1827689</v>
      </c>
      <c r="AN57" s="367">
        <v>166623</v>
      </c>
      <c r="AO57" s="368">
        <v>55.4</v>
      </c>
      <c r="AP57" s="369">
        <v>93492</v>
      </c>
      <c r="AQ57" s="370">
        <v>-13.6</v>
      </c>
      <c r="AR57" s="371">
        <v>69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1369279</v>
      </c>
      <c r="AN58" s="375">
        <v>124832</v>
      </c>
      <c r="AO58" s="376">
        <v>36.6</v>
      </c>
      <c r="AP58" s="377">
        <v>53316</v>
      </c>
      <c r="AQ58" s="378">
        <v>6</v>
      </c>
      <c r="AR58" s="379">
        <v>30.6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1053138</v>
      </c>
      <c r="AN59" s="367">
        <v>97912</v>
      </c>
      <c r="AO59" s="368">
        <v>-41.2</v>
      </c>
      <c r="AP59" s="369">
        <v>94796</v>
      </c>
      <c r="AQ59" s="370">
        <v>1.4</v>
      </c>
      <c r="AR59" s="371">
        <v>-42.6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781244</v>
      </c>
      <c r="AN60" s="375">
        <v>72633</v>
      </c>
      <c r="AO60" s="376">
        <v>-41.8</v>
      </c>
      <c r="AP60" s="377">
        <v>55781</v>
      </c>
      <c r="AQ60" s="378">
        <v>4.5999999999999996</v>
      </c>
      <c r="AR60" s="379">
        <v>-46.4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1146892</v>
      </c>
      <c r="AN61" s="382">
        <v>103206</v>
      </c>
      <c r="AO61" s="383">
        <v>19.100000000000001</v>
      </c>
      <c r="AP61" s="384">
        <v>91687</v>
      </c>
      <c r="AQ61" s="385">
        <v>-0.4</v>
      </c>
      <c r="AR61" s="371">
        <v>19.5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809996</v>
      </c>
      <c r="AN62" s="375">
        <v>73090</v>
      </c>
      <c r="AO62" s="376">
        <v>29.8</v>
      </c>
      <c r="AP62" s="377">
        <v>51081</v>
      </c>
      <c r="AQ62" s="378">
        <v>4.9000000000000004</v>
      </c>
      <c r="AR62" s="379">
        <v>24.9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AVtrRmRb7xi1NOBN3319QTcOwoklSnLJsEc0U1sdMISWRa4Gv62BKaOmEdrG78G55qNzZgWubqXGGaayOG+rQg==" saltValue="j0vGzNl2Dqz3L7jdhC4wM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9" zoomScaleNormal="89"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row r="120" spans="125:125" ht="13.5" hidden="1" customHeight="1" x14ac:dyDescent="0.2"/>
    <row r="121" spans="125:125" ht="13.5" hidden="1" customHeight="1" x14ac:dyDescent="0.2">
      <c r="DU121" s="292"/>
    </row>
  </sheetData>
  <sheetProtection algorithmName="SHA-512" hashValue="imGe56Q6/0FL3Non0+zZRT6szS0M0ddIEPaTfN9ETkXSiFFXftuBn9w26IOPwpe3h/Q0E6FrH3U2I7QuyVAihQ==" saltValue="/aqQ+PElcTExw+dF7Qol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88" zoomScaleNormal="88" zoomScaleSheetLayoutView="55" workbookViewId="0">
      <selection activeCell="BI101" sqref="BI101"/>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554</v>
      </c>
    </row>
  </sheetData>
  <sheetProtection algorithmName="SHA-512" hashValue="w1ZqcqmfMBHNxqhQSra73A/9wz9SAwhw+8cC4/f0pGcDS7W31YN1BQQ5f9NIM6/ZJMPP7NpExkg/zGutBIuL3A==" saltValue="CNstyYEC6PW9pXRss0JU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1" zoomScale="76" zoomScaleNormal="76"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00" t="s">
        <v>3</v>
      </c>
      <c r="D47" s="1200"/>
      <c r="E47" s="1201"/>
      <c r="F47" s="11">
        <v>37.49</v>
      </c>
      <c r="G47" s="12">
        <v>39.61</v>
      </c>
      <c r="H47" s="12">
        <v>34.22</v>
      </c>
      <c r="I47" s="12">
        <v>36.22</v>
      </c>
      <c r="J47" s="13">
        <v>31.7</v>
      </c>
    </row>
    <row r="48" spans="2:10" ht="57.75" customHeight="1" x14ac:dyDescent="0.2">
      <c r="B48" s="14"/>
      <c r="C48" s="1202" t="s">
        <v>4</v>
      </c>
      <c r="D48" s="1202"/>
      <c r="E48" s="1203"/>
      <c r="F48" s="15">
        <v>5.61</v>
      </c>
      <c r="G48" s="16">
        <v>4.54</v>
      </c>
      <c r="H48" s="16">
        <v>3.97</v>
      </c>
      <c r="I48" s="16">
        <v>0.24</v>
      </c>
      <c r="J48" s="17">
        <v>5.91</v>
      </c>
    </row>
    <row r="49" spans="2:10" ht="57.75" customHeight="1" thickBot="1" x14ac:dyDescent="0.25">
      <c r="B49" s="18"/>
      <c r="C49" s="1204" t="s">
        <v>5</v>
      </c>
      <c r="D49" s="1204"/>
      <c r="E49" s="1205"/>
      <c r="F49" s="19" t="s">
        <v>560</v>
      </c>
      <c r="G49" s="20" t="s">
        <v>561</v>
      </c>
      <c r="H49" s="20" t="s">
        <v>562</v>
      </c>
      <c r="I49" s="20" t="s">
        <v>563</v>
      </c>
      <c r="J49" s="21">
        <v>1.72</v>
      </c>
    </row>
    <row r="50" spans="2:10" ht="13.5" customHeight="1" x14ac:dyDescent="0.2"/>
  </sheetData>
  <sheetProtection algorithmName="SHA-512" hashValue="ORm8OrANQ+bPVx2OoovH2cp0GggoaUWp+2HW+9kp+hkYDJYphL12TmGkzpQe1zdII5Tvxg3UuAhHLl79/x5CBg==" saltValue="297lsEftfTx1AvzoDjPd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2022-03-02T07:29:24Z</cp:lastPrinted>
  <dcterms:created xsi:type="dcterms:W3CDTF">2022-02-02T05:04:54Z</dcterms:created>
  <dcterms:modified xsi:type="dcterms:W3CDTF">2022-03-02T07:50:12Z</dcterms:modified>
  <cp:category/>
</cp:coreProperties>
</file>